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K:\projects\Santa Ana Sucker\Riverwalk\Riverwalk Data\Database\"/>
    </mc:Choice>
  </mc:AlternateContent>
  <xr:revisionPtr revIDLastSave="0" documentId="13_ncr:1_{7899A19D-3A13-4BA6-AFC5-D067CA8259A7}" xr6:coauthVersionLast="47" xr6:coauthVersionMax="47" xr10:uidLastSave="{00000000-0000-0000-0000-000000000000}"/>
  <bookViews>
    <workbookView xWindow="-28920" yWindow="-120" windowWidth="29040" windowHeight="15840" xr2:uid="{00000000-000D-0000-FFFF-FFFF00000000}"/>
  </bookViews>
  <sheets>
    <sheet name="Transects - Draft" sheetId="5" r:id="rId1"/>
    <sheet name="GravelBars" sheetId="2" r:id="rId2"/>
    <sheet name="MapTransects" sheetId="3" r:id="rId3"/>
    <sheet name="MapGravelBars" sheetId="4"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80" i="5" l="1"/>
  <c r="Z82" i="5"/>
  <c r="Z81" i="5"/>
  <c r="Y3" i="5"/>
  <c r="Y4" i="5"/>
  <c r="Y5" i="5"/>
  <c r="Y6" i="5"/>
  <c r="Y7" i="5"/>
  <c r="Y8" i="5"/>
  <c r="Y9" i="5"/>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2" i="5"/>
  <c r="Z79" i="5"/>
</calcChain>
</file>

<file path=xl/sharedStrings.xml><?xml version="1.0" encoding="utf-8"?>
<sst xmlns="http://schemas.openxmlformats.org/spreadsheetml/2006/main" count="1006" uniqueCount="371">
  <si>
    <t>OBJECTID *</t>
  </si>
  <si>
    <t>Shape *</t>
  </si>
  <si>
    <t>Transect</t>
  </si>
  <si>
    <t>DateCollected</t>
  </si>
  <si>
    <t>CollectedBy</t>
  </si>
  <si>
    <t>DataCollectionType</t>
  </si>
  <si>
    <t>ChannelPosition</t>
  </si>
  <si>
    <t>ChannelWidth</t>
  </si>
  <si>
    <t>MaxDepth</t>
  </si>
  <si>
    <t>MaxDepthLocation</t>
  </si>
  <si>
    <t>DepthLeftEdge</t>
  </si>
  <si>
    <t>DepthRightEdge</t>
  </si>
  <si>
    <t>PctVegRightBank</t>
  </si>
  <si>
    <t>PctVegLeftBank</t>
  </si>
  <si>
    <t>PctCanopyOverTransect</t>
  </si>
  <si>
    <t>PctMudSilt</t>
  </si>
  <si>
    <t>PctSand</t>
  </si>
  <si>
    <t>PctGravel</t>
  </si>
  <si>
    <t>PctCobble</t>
  </si>
  <si>
    <t>PctBoulder</t>
  </si>
  <si>
    <t>Comments</t>
  </si>
  <si>
    <t>GlobalID *</t>
  </si>
  <si>
    <t>Red Algae Observed</t>
  </si>
  <si>
    <t>Describe Red Algae</t>
  </si>
  <si>
    <t>Red Algae Present</t>
  </si>
  <si>
    <t>Red Algae Description</t>
  </si>
  <si>
    <t>Two Channels</t>
  </si>
  <si>
    <t>Channel Position</t>
  </si>
  <si>
    <t>Channel Width (meters)</t>
  </si>
  <si>
    <t>Channel Depth (centimeters)</t>
  </si>
  <si>
    <t>Channel Max Depth Location</t>
  </si>
  <si>
    <t>Channel Depth Left Edge (centimeters)</t>
  </si>
  <si>
    <t>Channel Depth Right Edge (centimeters)</t>
  </si>
  <si>
    <t>Percent Veg Right Bank</t>
  </si>
  <si>
    <t>Percent Veg Left Bank</t>
  </si>
  <si>
    <t>Percent Canopy Over Transect</t>
  </si>
  <si>
    <t>Percent Mud/Silt</t>
  </si>
  <si>
    <t>Percent Sand</t>
  </si>
  <si>
    <t>Percent Gravel</t>
  </si>
  <si>
    <t>Percent Cobble</t>
  </si>
  <si>
    <t>Percent Boulder</t>
  </si>
  <si>
    <t>Second Channel Red Algae Present</t>
  </si>
  <si>
    <t>Second Channel Red Algae Description</t>
  </si>
  <si>
    <t>SubstrateCondition</t>
  </si>
  <si>
    <t>Point</t>
  </si>
  <si>
    <t>Group 1</t>
  </si>
  <si>
    <t>Field App</t>
  </si>
  <si>
    <t>Trash, fallen tree</t>
  </si>
  <si>
    <t>{7177683C-D073-464D-B7BE-77EED07D5638}</t>
  </si>
  <si>
    <t>No</t>
  </si>
  <si>
    <t>13.75m total width; two channels</t>
  </si>
  <si>
    <t>{9CA02984-C3F1-41FD-82B2-56371DAD6E9B}</t>
  </si>
  <si>
    <t>Yes</t>
  </si>
  <si>
    <t>Channel 1 is center. Second channel south. Issue updating new transect</t>
  </si>
  <si>
    <t>{79BA584C-CFBB-4F48-95C1-02F5221E7AFF}</t>
  </si>
  <si>
    <t>First-south channel. 2nd channel RIX flow</t>
  </si>
  <si>
    <t>{0F21FA50-09E8-4B0A-9FC0-643BCB2C9DDB}</t>
  </si>
  <si>
    <t>Red Algae possibly?</t>
  </si>
  <si>
    <t>{077B352D-B586-4192-B4FB-44D15D23F331}</t>
  </si>
  <si>
    <t>Former data point is dried out</t>
  </si>
  <si>
    <t>{C394E0F6-B69D-4CD0-A5D4-7E7982FBE46B}</t>
  </si>
  <si>
    <t>Former location fast flow speed. Unsafe</t>
  </si>
  <si>
    <t>{3943D9F6-CB1D-48DD-803F-105B296F6BB7}</t>
  </si>
  <si>
    <t>1-Main channel; 2nd closer to RIX</t>
  </si>
  <si>
    <t>{DF8728E2-769A-4BF4-B8A9-BAD2D39E0C30}</t>
  </si>
  <si>
    <t>Kai</t>
  </si>
  <si>
    <t>Caster bean, tree on heaven, Arundo</t>
  </si>
  <si>
    <t>{919EBD27-931F-4D38-97F7-CB49D490458B}</t>
  </si>
  <si>
    <t xml:space="preserve">Tamarisk, Arundo, cattails </t>
  </si>
  <si>
    <t>{8EA71399-FE8F-4C9F-BFD4-968CEC92520D}</t>
  </si>
  <si>
    <t xml:space="preserve">Arundo, tamarisk, </t>
  </si>
  <si>
    <t>{25859D9E-8D18-4D32-A9C9-623C20AF6BC4}</t>
  </si>
  <si>
    <t>Tamarisk, trash, SAWPA water collection site, palm</t>
  </si>
  <si>
    <t>{DC7AFE84-953C-4A0A-85A2-6758BC6A30FC}</t>
  </si>
  <si>
    <t>Arundo, encampment, trash, dead chub</t>
  </si>
  <si>
    <t>{6ECE5592-9066-4671-8B94-D212BF77C5EF}</t>
  </si>
  <si>
    <t xml:space="preserve">Tamarisk, nice gravel patch, large bend in river, OHV use area, </t>
  </si>
  <si>
    <t>{600C3C10-6384-49B0-9EA8-3E45534F3869}</t>
  </si>
  <si>
    <t xml:space="preserve">Tamarisk, Arundo, backwater pool, caster bean, OHV use area, </t>
  </si>
  <si>
    <t>{2C7D6075-B456-4D66-938D-F5DB848128B6}</t>
  </si>
  <si>
    <t xml:space="preserve">Arundo, tamarisk, OHV use mid channel, pigs present, </t>
  </si>
  <si>
    <t>{42BD4958-B35D-49F5-B697-4E6DAE127B30}</t>
  </si>
  <si>
    <t>Arundo, trash, OHV use</t>
  </si>
  <si>
    <t>{A7638578-DAC0-4984-A1FB-826DED100151}</t>
  </si>
  <si>
    <t xml:space="preserve">Lucas, Carly, Jake </t>
  </si>
  <si>
    <t>Old encampment with trash near</t>
  </si>
  <si>
    <t>{B1F61DF6-C6A1-477A-BD67-43658A8370FF}</t>
  </si>
  <si>
    <t>Lucas, Jake, Carly</t>
  </si>
  <si>
    <t>Old Transect 75 point is now sand bar. Took new point in channel</t>
  </si>
  <si>
    <t>{02C76CF3-6921-4C4E-90DE-6BCBE6657056}</t>
  </si>
  <si>
    <t>Transect 46 old point no longer in channel - took new point</t>
  </si>
  <si>
    <t>{228E66A3-A118-438F-BE4C-3AA0DEF45BB8}</t>
  </si>
  <si>
    <t>Took data on small channel first as it was on old transect point</t>
  </si>
  <si>
    <t>{5149F142-2840-429D-A0BE-C2E005EF47E4}</t>
  </si>
  <si>
    <t>{E1FAF482-3F46-4555-9D60-3843F8DF1231}</t>
  </si>
  <si>
    <t>{B4A8C34C-6DA0-46E4-A94D-0B7199D05153}</t>
  </si>
  <si>
    <t>{DCBDC018-2689-43EA-B53C-3F47B748F0E6}</t>
  </si>
  <si>
    <t>{D3E6F8B8-428A-47F9-AE3F-B3F6B0133CF4}</t>
  </si>
  <si>
    <t>Sabrina Chantler, Shannon Simmers, Anthony Swanson, Caleb Wheatley</t>
  </si>
  <si>
    <t>{80332E1D-CF76-4AEC-BCB7-7295DC22F496}</t>
  </si>
  <si>
    <t xml:space="preserve">Sabrina Chantler, Shannon Simmers, Caleb Wheatley, Anthony Swanson </t>
  </si>
  <si>
    <t>{E4EA7844-D834-4DA6-BCCA-369EC94AB135}</t>
  </si>
  <si>
    <t>{01C9F1F8-76F0-4AD3-8B0D-4CDCD6891163}</t>
  </si>
  <si>
    <t>{26B6135B-866C-4AF6-8CD1-55B9DB02EF9A}</t>
  </si>
  <si>
    <t>{E823872E-FEE8-472C-916E-3727E83505CE}</t>
  </si>
  <si>
    <t>{B7A08B62-440C-488A-82F4-709CE9D5FF58}</t>
  </si>
  <si>
    <t>{D15FE669-1008-4A01-AA16-63612DB8EA2C}</t>
  </si>
  <si>
    <t>Sabrina Chantler, Shannon Simmers, Caleb Wheatley, Anthony Swanson</t>
  </si>
  <si>
    <t>{29E104C0-AFD6-4236-B705-0A2BDA42AE0E}</t>
  </si>
  <si>
    <t>{0A87C06A-0D06-405F-856A-90EEDDA0EE4D}</t>
  </si>
  <si>
    <t>{00C219A5-AE69-4171-9F43-0B911DD1E60C}</t>
  </si>
  <si>
    <t>{2900D3CC-D9E8-418A-997F-D8E9CB6DA8D0}</t>
  </si>
  <si>
    <t>{789BCA2B-E00C-4858-83A5-1CF3EFCD825C}</t>
  </si>
  <si>
    <t>{4602A6AF-087E-4584-9837-CD19EAE2FF14}</t>
  </si>
  <si>
    <t>{D3A4EFB8-4F2C-47F1-99AC-C1EED6B1E507}</t>
  </si>
  <si>
    <t>{FACE6457-30B6-464C-8D51-2A0435276F26}</t>
  </si>
  <si>
    <t>{ED617A72-F35A-446C-B914-67AF444BFEB2}</t>
  </si>
  <si>
    <t>Group 9. Marcus Goncalves</t>
  </si>
  <si>
    <t>Arundo makes up for the vegetation cover on both sides of stream. There is an abandoned channel on the right side of floodplain</t>
  </si>
  <si>
    <t>{82389248-2C13-42F2-AF24-D285BF37D409}</t>
  </si>
  <si>
    <t>Arundo present. System moved right based on original point. But vegetation indicates an old movement. Moved RL start point as per instructions. Inconsistent with diagram showing RR as starting point. See attachments.</t>
  </si>
  <si>
    <t>{DCAD98C3-55E4-44F4-933D-78BB66EEFC21}</t>
  </si>
  <si>
    <t>River moved right. New points collected. See attachments</t>
  </si>
  <si>
    <t>{41D94D1F-9BFA-4ED9-BCA1-FBAB6DA7D064}</t>
  </si>
  <si>
    <t>Point in on RL. Small arundo stand present</t>
  </si>
  <si>
    <t>{C20D2C4E-F651-4D0C-8B31-6380A9D57825}</t>
  </si>
  <si>
    <t>Point is on RL.</t>
  </si>
  <si>
    <t>{24BDC7ED-04C2-462E-81B8-03A39BF72D46}</t>
  </si>
  <si>
    <t>Group 10</t>
  </si>
  <si>
    <t>{7B04A958-EED6-48DB-86F7-06D9F163DBAD}</t>
  </si>
  <si>
    <t>{2BB84020-3835-47FD-AEE5-956D15A946A4}</t>
  </si>
  <si>
    <t>{746462CE-5193-401D-926F-EFA73A39F6E4}</t>
  </si>
  <si>
    <t>{160B09E3-8AD2-47D6-A373-8C8A9A8911DA}</t>
  </si>
  <si>
    <t>{EE57FA34-5125-4E30-84EC-C8F2DCED7FE6}</t>
  </si>
  <si>
    <t>{511C361B-055D-44BC-AFCF-481D1E3C35B6}</t>
  </si>
  <si>
    <t>{EDF929E8-6FAC-44EB-B5F6-3BD96CC4662A}</t>
  </si>
  <si>
    <t>Group 11</t>
  </si>
  <si>
    <t>{56CEA6F8-BD61-4FC1-80EF-C27FD1A9D4D0}</t>
  </si>
  <si>
    <t xml:space="preserve">Gravel bar in center of channel. </t>
  </si>
  <si>
    <t>{819FBE50-6287-41B1-BD9A-32DF105F794A}</t>
  </si>
  <si>
    <t>Gravel patch in channel near left bank</t>
  </si>
  <si>
    <t>{5EE9C387-E136-4130-A8E3-99DFD811B060}</t>
  </si>
  <si>
    <t>Gravel bar on left bank</t>
  </si>
  <si>
    <t>{FFDFD55E-2AC6-45E5-AB1E-EA4DA021CDCB}</t>
  </si>
  <si>
    <t>Tree fall on left bank provides canopy cover</t>
  </si>
  <si>
    <t>{0A281A36-22DA-4CA9-AFEC-ADB21C679EFD}</t>
  </si>
  <si>
    <t>{3E52A180-1120-495D-993F-4FE16F4B27C8}</t>
  </si>
  <si>
    <t>{FD66EA62-7BDD-4065-86DB-5B8CB2CCB00C}</t>
  </si>
  <si>
    <t>{64EA8EA8-4541-4EEB-B67C-D5A50D6F01F4}</t>
  </si>
  <si>
    <t xml:space="preserve"> Vegetated island in center of transect.  </t>
  </si>
  <si>
    <t>{6B5EC2C4-6677-48F2-8CDB-DC0A9EE35F70}</t>
  </si>
  <si>
    <t>Rebecca Christensen, Abby Benson, Sonia Torres</t>
  </si>
  <si>
    <t>{47E8C927-9498-4039-8F1F-221E47430EA4}</t>
  </si>
  <si>
    <t>{28E6E131-DE06-46AE-8892-4E1E3D909A51}</t>
  </si>
  <si>
    <t>{4114A147-FFB1-49C6-9D8C-0E4945437E11}</t>
  </si>
  <si>
    <t xml:space="preserve">Right bank was thick arundo, could not get to waters edge, keep in mind for measurements </t>
  </si>
  <si>
    <t>{20A78572-FC02-4D98-82BB-3DD25B13D37F}</t>
  </si>
  <si>
    <t>Couldn’t really see the bank on the left side because of arundo</t>
  </si>
  <si>
    <t>{D9FAA75A-7B1A-49F9-85E9-D18CFF808FB5}</t>
  </si>
  <si>
    <t>Aster (flowers) take up 3-4 meters on right bank, left bank is distinct concrete wall (Corps of Engineers project)</t>
  </si>
  <si>
    <t>{9E9A48D9-BCD8-4787-826A-B3DDAE29180E}</t>
  </si>
  <si>
    <t>{37ED445F-2FE7-4CAA-A735-2842EB0C6803}</t>
  </si>
  <si>
    <t>Left bank is rip rap with some veg growing on it</t>
  </si>
  <si>
    <t>{5BE1F099-B093-4B96-AA0A-288E36CD7ACC}</t>
  </si>
  <si>
    <t>Rip rap with veg growing on left bank</t>
  </si>
  <si>
    <t>{C72E9A40-25D9-4C44-A27B-68112F76DEC6}</t>
  </si>
  <si>
    <t>Raymond Nunez</t>
  </si>
  <si>
    <t>{439116ED-D645-4FCA-8D3C-8B21130CB053}</t>
  </si>
  <si>
    <t>{9F5E7986-7B3B-49BE-97C1-678D7D428F23}</t>
  </si>
  <si>
    <t>{441DB5CA-300C-44FF-BF20-B0FF51F5014F}</t>
  </si>
  <si>
    <t>{E7989ED5-EE9C-4914-83C5-72E8FCC04D09}</t>
  </si>
  <si>
    <t>Collected By</t>
  </si>
  <si>
    <t>Date Collected</t>
  </si>
  <si>
    <t>Gravel Bar Size (meters)</t>
  </si>
  <si>
    <t>&gt; 15</t>
  </si>
  <si>
    <t>{7E0BEC56-CD54-43F9-858B-C9A486E6F26E}</t>
  </si>
  <si>
    <t>{78E1E414-0ED8-4F1D-A729-6CD98B9B2154}</t>
  </si>
  <si>
    <t>{C125C7C9-8944-4B12-8058-97276274E202}</t>
  </si>
  <si>
    <t>{1EB3A464-E3B3-447B-9121-BF0906D730FA}</t>
  </si>
  <si>
    <t>{37580318-2AAB-4DC1-8D3C-C2D07844B7FE}</t>
  </si>
  <si>
    <t>{3DBFD537-1A6A-4319-B6A1-4821AE17FF93}</t>
  </si>
  <si>
    <t>{E636C7DF-92D0-4FAE-9DD6-45B28B614647}</t>
  </si>
  <si>
    <t>{8E8EF83E-06D3-4F5E-A12D-3A23700AD775}</t>
  </si>
  <si>
    <t>{A2F28EC6-97B1-41DE-9B08-BEA40D73274B}</t>
  </si>
  <si>
    <t>{87FD8A83-0EFB-47AE-B1D8-61EF272BDDA0}</t>
  </si>
  <si>
    <t>{8323F144-4190-4E3D-964A-646CD7BA71EE}</t>
  </si>
  <si>
    <t>{0280D778-A4DA-4C7C-9A5A-A2ECDE2ED042}</t>
  </si>
  <si>
    <t>{124D612C-1965-4685-AB35-ECF2F57F53D8}</t>
  </si>
  <si>
    <t>{6AD43D69-39B9-49F2-8C83-A96992603AAF}</t>
  </si>
  <si>
    <t>{012C58E0-1140-4825-9F29-0FB7442941FF}</t>
  </si>
  <si>
    <t>{B7E22F87-374F-405C-A831-3A8F583BB510}</t>
  </si>
  <si>
    <t>{D4318EFC-AD52-4F22-9253-03F1D6A9E377}</t>
  </si>
  <si>
    <t>{BFA9BD3F-7C30-4E44-96E9-47CD867ADB01}</t>
  </si>
  <si>
    <t>{D0646B30-A326-4228-A743-7AAE8DA1C5EF}</t>
  </si>
  <si>
    <t>{C693F8D0-E5E5-4027-8733-361A20F20A19}</t>
  </si>
  <si>
    <t>{EC4302B9-87F7-4E02-BF6A-B9BC37213D38}</t>
  </si>
  <si>
    <t>{027A2741-38F9-420D-B574-D813B10C0995}</t>
  </si>
  <si>
    <t>{0D032FDA-13C5-4AFB-ADFD-2CA417994EA9}</t>
  </si>
  <si>
    <t>{C447E210-7512-4598-9DF1-98FED563724A}</t>
  </si>
  <si>
    <t>{BF86135C-BAB2-44E6-8B0F-BA770287935F}</t>
  </si>
  <si>
    <t>{C8B7B666-F46E-4432-9E35-624EBE17AE2C}</t>
  </si>
  <si>
    <t>Raymond Nune</t>
  </si>
  <si>
    <t>{71CCF51A-BE98-478B-9CDF-BE36F8528FF9}</t>
  </si>
  <si>
    <t>{3601BB81-201D-4155-BB88-E0D14225979D}</t>
  </si>
  <si>
    <t>{20D4E290-5521-4C09-A684-4A7ED0060FDA}</t>
  </si>
  <si>
    <t>{FE20A60F-D603-477A-B986-0EA50778CA41}</t>
  </si>
  <si>
    <t>{F5EF2CC5-7F22-4B30-A716-17C9A62BB266}</t>
  </si>
  <si>
    <t>{02338B43-6311-4CE7-A985-53DC8A6E0AA4}</t>
  </si>
  <si>
    <t xml:space="preserve">Raymond Nunez </t>
  </si>
  <si>
    <t>{CA240360-0CD4-40A8-A86E-B1A83A6B5CDA}</t>
  </si>
  <si>
    <t>{7BAC0766-139B-49BF-9026-A7F340E88E22}</t>
  </si>
  <si>
    <t>{A26030DA-7B3E-43C8-B80E-7EDA953AF85B}</t>
  </si>
  <si>
    <t>{5CA6A4A8-234F-4EB4-8144-A4CE0F2C602C}</t>
  </si>
  <si>
    <t>{824BEE01-96BA-45DB-9190-503D6C11DE93}</t>
  </si>
  <si>
    <t>{5C26D8FB-719F-458D-AE17-0DA73EA7FADA}</t>
  </si>
  <si>
    <t>{264015B1-7631-4CE3-B0C0-758E799E1ECE}</t>
  </si>
  <si>
    <t>{F44BDB26-2C72-4D52-A465-8DE9BB0C8E5D}</t>
  </si>
  <si>
    <t>{DCB24CA5-66A3-4E7F-B5D4-B82AE3950306}</t>
  </si>
  <si>
    <t>{A74879B9-CAD3-49E7-932C-4B17BD357AEC}</t>
  </si>
  <si>
    <t>{1DD5E1EF-B72C-4D40-B4E8-C8A6E927D490}</t>
  </si>
  <si>
    <t>{34BFBDA5-64B4-42E1-A09A-491EA240095D}</t>
  </si>
  <si>
    <t>{7C2AD3E4-5AE3-4E23-AB38-3FD7088B2317}</t>
  </si>
  <si>
    <t>{8613B93C-D18C-4275-BB1F-8910D4EF7609}</t>
  </si>
  <si>
    <t>{057B123F-9345-4DD5-851D-E8E092D36E6B}</t>
  </si>
  <si>
    <t>{6CD2BC8D-6D7F-47B2-8028-F03526CAF4DE}</t>
  </si>
  <si>
    <t>{86E64194-750E-4F0B-B4F5-089354F50387}</t>
  </si>
  <si>
    <t>{887D91D0-E5D8-4EC3-950E-A8A32B4CBC38}</t>
  </si>
  <si>
    <t>{1ABC44BA-EA91-4EFC-9A5E-B4AAD364747D}</t>
  </si>
  <si>
    <t>{1E367132-6A93-47B0-B994-625A91D92665}</t>
  </si>
  <si>
    <t>{BB85CEEB-AAF2-459A-B376-6AEB4DFC8514}</t>
  </si>
  <si>
    <t>{0412F961-B39D-47A0-9F30-6CAAD4E179D6}</t>
  </si>
  <si>
    <t>{83A23B9E-7E6B-4417-8B42-6EB50DF0BF9E}</t>
  </si>
  <si>
    <t>{FEA40E28-408F-4706-BDF3-9A6341BEDBC7}</t>
  </si>
  <si>
    <t>{C79738D1-0524-4839-8919-035B39CE4299}</t>
  </si>
  <si>
    <t>{C5864890-A1A0-4616-87B1-390F048D9601}</t>
  </si>
  <si>
    <t>{3E10DF98-F086-48A8-ABFD-95DFF9C266E6}</t>
  </si>
  <si>
    <t>{03875D87-C37A-4BD0-B6B8-62D58E06F3A3}</t>
  </si>
  <si>
    <t>{669BB6F1-715F-49C6-AD48-DDF7E98DBC5F}</t>
  </si>
  <si>
    <t>{67D5E169-740E-4F7C-BDB0-C0B34B7F91A1}</t>
  </si>
  <si>
    <t>{058A043A-9A86-4761-B328-C08FF1E8C270}</t>
  </si>
  <si>
    <t>{AD83BC1D-893C-4D72-AB26-239D406D6119}</t>
  </si>
  <si>
    <t>{D8D71D03-79D4-4C90-9005-09E33790A0A7}</t>
  </si>
  <si>
    <t>{C9A1410A-44E7-4D6C-9B1F-94698DEC2CF9}</t>
  </si>
  <si>
    <t>Group 4</t>
  </si>
  <si>
    <t>{3324A48B-4860-4D2F-9E4F-AB24D33EEA47}</t>
  </si>
  <si>
    <t>{478B5252-DF4F-4B7E-86C8-A53A50C19ADF}</t>
  </si>
  <si>
    <t>{4436C5E1-BBCA-4ADD-B13C-F77702B31E29}</t>
  </si>
  <si>
    <t>{C3E62C4B-E31E-4EB0-A5E2-4BC262CE1101}</t>
  </si>
  <si>
    <t>{A9592B36-9ECC-4217-A968-A4C2CBFD1DF1}</t>
  </si>
  <si>
    <t>{4E86F599-6D6B-4953-B9FC-7388882319CE}</t>
  </si>
  <si>
    <t>{55DE1048-9A48-4074-92E8-E43C423CD23A}</t>
  </si>
  <si>
    <t>{54CB7DA4-705F-4710-B383-72349ACB2A06}</t>
  </si>
  <si>
    <t>{F814D365-709F-40EC-AE96-5AB01124C5AE}</t>
  </si>
  <si>
    <t>{9B205245-C8E4-4FEE-B05A-48E643BDCC1B}</t>
  </si>
  <si>
    <t>{0198DC77-C90D-481E-9DC9-F94519DAA1E5}</t>
  </si>
  <si>
    <t xml:space="preserve">Group 4 </t>
  </si>
  <si>
    <t>{ED07D648-5DE3-4101-A259-CF92FF9462E1}</t>
  </si>
  <si>
    <t>{05012542-66E6-4918-8BD8-33F83DD750F1}</t>
  </si>
  <si>
    <t>{DAB5E4EB-E32E-42F3-B589-55DA5A041A71}</t>
  </si>
  <si>
    <t>{788336A7-A22C-4A9D-A397-7A2EA630A381}</t>
  </si>
  <si>
    <t>{6F239AFC-8105-4BE6-B2E4-ACFD6D2E3E4D}</t>
  </si>
  <si>
    <t>{B6AEEE76-5BE5-4837-9F8E-A0FD59513188}</t>
  </si>
  <si>
    <t>{DD7BFD74-6E5E-415A-8BAF-E50C96CA0856}</t>
  </si>
  <si>
    <t>{5B1AE1EE-3B88-442F-BB73-023F390023E9}</t>
  </si>
  <si>
    <t>{199BB858-0AEB-4639-ADD7-3B7497024E62}</t>
  </si>
  <si>
    <t>{F1BBA2B4-AD61-4BEA-AB30-2C98BC7DFAD2}</t>
  </si>
  <si>
    <t>{885608E9-F37C-4EF2-BCEB-AE726735F432}</t>
  </si>
  <si>
    <t>{B92A5DE1-2058-45B1-8E01-CF2F322A2870}</t>
  </si>
  <si>
    <t>{316A9EB2-C8F2-471A-8274-16267AF593B5}</t>
  </si>
  <si>
    <t>{DDC68278-45C6-49DF-B1D3-F2C02266A2C9}</t>
  </si>
  <si>
    <t>{39F2FFC2-A132-4260-9BC0-45F7F66DDF21}</t>
  </si>
  <si>
    <t>{0606993A-030B-42DE-9411-586C1C1311F0}</t>
  </si>
  <si>
    <t>{A5D4B4E8-2C07-43BE-AA7A-7F40088C780C}</t>
  </si>
  <si>
    <t>{2F56F129-6C45-4BAA-B077-5FECB48BC0F8}</t>
  </si>
  <si>
    <t>{0EAF54A5-19B8-4552-9A8F-DDB3D2F5B64C}</t>
  </si>
  <si>
    <t>{8A574F83-634D-45E9-8134-AA45008F2815}</t>
  </si>
  <si>
    <t>{3049845A-2986-42FE-9988-A069B4EA20C3}</t>
  </si>
  <si>
    <t>{D8F989B0-10A1-4F2B-88AA-8E9591537036}</t>
  </si>
  <si>
    <t>{F04918E0-E64F-4E40-A89A-8A1DCC00E015}</t>
  </si>
  <si>
    <t>{24DEA907-76F6-435C-829C-4EDFB1AD5242}</t>
  </si>
  <si>
    <t>{56405D04-D528-4589-AE60-2BB3752EF906}</t>
  </si>
  <si>
    <t>{EC7625CB-DF22-445B-9BD4-CFFA07FCD238}</t>
  </si>
  <si>
    <t>{1840D2B3-E881-4B07-8C69-F8320F5BDCE4}</t>
  </si>
  <si>
    <t>{45FDC637-8AEF-4B93-BE95-7758DA07E016}</t>
  </si>
  <si>
    <t>{59D3D5BC-0694-4C5C-A844-A14CD9C6F9B2}</t>
  </si>
  <si>
    <t>{25349C58-E968-4A13-A38F-0352122C46F2}</t>
  </si>
  <si>
    <t>{9BB3BFAC-FFA0-442F-B6D8-CE14A06F9D12}</t>
  </si>
  <si>
    <t>{2FBAAC83-2042-42D1-99EC-53E17290D01F}</t>
  </si>
  <si>
    <t>{2C228375-A933-43BE-A444-27EBC7A19248}</t>
  </si>
  <si>
    <t>{3989DB9C-4ED3-4136-9BE1-9251CCC741E9}</t>
  </si>
  <si>
    <t>Sabrina Chantler</t>
  </si>
  <si>
    <t>{F1EFEF3A-9762-4541-9BFA-2F1C42B42E98}</t>
  </si>
  <si>
    <t>{A9A40709-E85D-473F-BAA1-D9AABB58F4EE}</t>
  </si>
  <si>
    <t>{8164CBBB-3E12-4513-9D32-74CC6B8E8062}</t>
  </si>
  <si>
    <t>{3BC71769-213F-41AC-B463-BF45C0DFB39F}</t>
  </si>
  <si>
    <t>{38395D2C-FEA5-407D-8763-0D3A20C19DEF}</t>
  </si>
  <si>
    <t>{03952903-D9C6-4AD9-9484-BA6E3144AD46}</t>
  </si>
  <si>
    <t>{F6706FE0-3E54-4D6F-9B8B-74AED35AF1BA}</t>
  </si>
  <si>
    <t>{288750EF-F8F3-48CC-8F33-DA1D6CD84402}</t>
  </si>
  <si>
    <t>{32E36C30-450A-4873-ADB4-787B98CFCC7F}</t>
  </si>
  <si>
    <t>{FFDAB85B-6C5F-4F4A-95E9-BF8A29F500D2}</t>
  </si>
  <si>
    <t>{88283589-4B8E-42DF-A3EB-917B87F4B89D}</t>
  </si>
  <si>
    <t>{C4F8EFF5-7B11-468C-AA66-C48F7ADCBDB6}</t>
  </si>
  <si>
    <t>{5C83BD10-2E0F-41AD-B082-A86E55107EDE}</t>
  </si>
  <si>
    <t>{59E0713D-754E-4785-B52E-E9B1EB671F14}</t>
  </si>
  <si>
    <t>{DA92529B-DCC5-40E8-942B-BD91C78E0C1B}</t>
  </si>
  <si>
    <t>{74C0EC40-9175-43C1-9AF1-355A5C9FF8BE}</t>
  </si>
  <si>
    <t>{2334147F-DFB6-4819-910B-A00D2D6AA6E5}</t>
  </si>
  <si>
    <t>{5FF19F88-D260-472E-93BA-97CBFB308816}</t>
  </si>
  <si>
    <t>{C934D2F2-6110-415E-9E14-2C95193644BB}</t>
  </si>
  <si>
    <t>{AD0B2F07-F15F-4B85-9268-20827C65DEC3}</t>
  </si>
  <si>
    <t>{86C874CA-6C88-4702-B07D-F27ED71B37BC}</t>
  </si>
  <si>
    <t>{AA134FCE-3390-4728-8E05-BEA590F49235}</t>
  </si>
  <si>
    <t>{984C6FE1-3409-457C-95A5-38C1D343E4D5}</t>
  </si>
  <si>
    <t>{4EC36209-8AC2-45E2-A5BA-C5CCF4BB9260}</t>
  </si>
  <si>
    <t>{52099905-1AB3-480B-9B62-FA47DD278513}</t>
  </si>
  <si>
    <t>{90C795BE-1D52-4B8C-8ABC-E7D6E1A41B85}</t>
  </si>
  <si>
    <t>{195813B0-5DC6-463D-BC54-5068F303E892}</t>
  </si>
  <si>
    <t>{8A026E05-1CF9-47F1-95AD-5DCBB67E1E19}</t>
  </si>
  <si>
    <t>{83E09131-36B0-42FE-9C5B-C8AC099B2093}</t>
  </si>
  <si>
    <t>{BD626983-5EA7-4430-B0A6-6B1AA38E0E08}</t>
  </si>
  <si>
    <t>{DEECA4D8-CA99-47F7-98E3-074303FDD27B}</t>
  </si>
  <si>
    <t>{A7191D93-7218-430D-87C1-07CB92EB77C4}</t>
  </si>
  <si>
    <t>{4D174980-6CEA-4EEB-9733-1A8B4863718A}</t>
  </si>
  <si>
    <t>{B10CDB97-A4B8-4CC0-B3E9-91D2B0514AE7}</t>
  </si>
  <si>
    <t>{10C7A5A8-51CE-45E5-8530-CAC4A6CF2690}</t>
  </si>
  <si>
    <t>{DF55DAE2-AD0A-4C80-AEDE-7984437A91C0}</t>
  </si>
  <si>
    <t>{B71FE9F4-01EC-4514-A796-C1CA8B345CA7}</t>
  </si>
  <si>
    <t>{DEB1C3EF-F4E5-4B08-9F7E-CE88E0A5ACF7}</t>
  </si>
  <si>
    <t>{55F500DD-D8A6-4D65-8C1D-BBD47A66CE9A}</t>
  </si>
  <si>
    <t>{2B2D838E-F84B-4A60-B648-FF635F015DA6}</t>
  </si>
  <si>
    <t>{05638A07-3AE5-4FF6-BAFC-27FDA721BE25}</t>
  </si>
  <si>
    <t>{5474D634-58AB-4D85-9931-283F4AC9C4AC}</t>
  </si>
  <si>
    <t>{4EFFCDF0-9E6C-47A5-835C-5C0B3727A0A0}</t>
  </si>
  <si>
    <t>{AC1DC054-DA20-452C-A810-723EB92CE341}</t>
  </si>
  <si>
    <t>{A839AC3B-778C-4C6A-85C8-B123DFCDC590}</t>
  </si>
  <si>
    <t>{B6C77475-9A8D-47B5-88A1-A5409EE7A61C}</t>
  </si>
  <si>
    <t>{1E4BE967-C346-4FA2-857D-FDE971F9F91D}</t>
  </si>
  <si>
    <t>{AE1E99E5-CBCF-4BCD-803B-AAB3EACEF06D}</t>
  </si>
  <si>
    <t>{5EC352DB-FD67-45FD-9ECE-CD3903E309E0}</t>
  </si>
  <si>
    <t>{B625A1D7-D8E9-4A4B-B9B8-88548249BC10}</t>
  </si>
  <si>
    <t>{4E5A9BAF-F620-4869-A8F1-E0B6EB72119B}</t>
  </si>
  <si>
    <t>{BE3EE00E-ED27-4605-82DD-5368E30D127D}</t>
  </si>
  <si>
    <t>{4AF66706-DA7E-4FA8-B730-2A3EEAE5ED20}</t>
  </si>
  <si>
    <t>{680EAC27-4CEA-4E22-8DD4-7A11E51702ED}</t>
  </si>
  <si>
    <t>{D9D1AE1A-8B8E-4050-B4B2-FCFC9569DA08}</t>
  </si>
  <si>
    <t>{585E5BF3-F899-4EC1-8F57-18FABE03E242}</t>
  </si>
  <si>
    <t>{1307A93D-95B1-4884-B5EE-13F094F8F2E9}</t>
  </si>
  <si>
    <t>{47584F66-1EF9-48E3-9219-6E38524FAF36}</t>
  </si>
  <si>
    <t>{B898D0B2-CF74-44B8-B05B-10417FC8D035}</t>
  </si>
  <si>
    <t>Gro4</t>
  </si>
  <si>
    <t>{318F2735-2E15-42C9-879F-39383C58502D}</t>
  </si>
  <si>
    <t>Grroup 4</t>
  </si>
  <si>
    <t>{A6868F8A-8D31-4151-B54B-482A7EA318E0}</t>
  </si>
  <si>
    <t>{E1EB81F5-6E78-4951-B48B-2C7083870938}</t>
  </si>
  <si>
    <t>{2E929908-A845-429D-8E3E-5D307A7DE51F}</t>
  </si>
  <si>
    <t>{6FBC2ACE-F17F-4806-8463-D653F7CC06F6}</t>
  </si>
  <si>
    <t>{61660C3B-01DE-43C1-8053-5FFB8B3FE605}</t>
  </si>
  <si>
    <t>{41E5F87C-B072-492F-ABE8-DC75CBDC2EC1}</t>
  </si>
  <si>
    <t xml:space="preserve">Group </t>
  </si>
  <si>
    <t>{27277CF5-8540-446D-8652-FA89B61D16C3}</t>
  </si>
  <si>
    <t>{6241AF56-3DB4-4F13-9171-AA437DD4EADB}</t>
  </si>
  <si>
    <t>{3FFD3EAC-2A9E-4C9B-B5A1-02010690DCAE}</t>
  </si>
  <si>
    <t>Poor</t>
  </si>
  <si>
    <t>&lt;=0.3</t>
  </si>
  <si>
    <t>Marginal</t>
  </si>
  <si>
    <t>&gt;.3, "&lt;.65"</t>
  </si>
  <si>
    <t>Good</t>
  </si>
  <si>
    <t xml:space="preserve"> "&gt;=0.65"</t>
  </si>
  <si>
    <t>Total</t>
  </si>
  <si>
    <t>Pct Good Subsbrate (not qc'd)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</si>
</sst>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d/yy\ h:mm\ AM/PM;@"/>
  </numFmts>
  <fonts count="2" x14ac:knownFonts="1">
    <font>
      <sz val="11"/>
      <color theme="1"/>
      <name val="Calibri"/>
      <family val="2"/>
      <scheme val="minor"/>
    </font>
    <font>
      <b/>
      <sz val="11"/>
      <color theme="1"/>
      <name val="Calibri"/>
      <family val="2"/>
      <scheme val="minor"/>
    </font>
  </fonts>
  <fills count="2">
    <fill>
      <patternFill patternType="none"/>
    </fill>
    <fill>
      <patternFill patternType="gray125"/>
    </fill>
  </fills>
  <borders count="3">
    <border>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2">
    <xf numFmtId="0" fontId="0" fillId="0" borderId="0" xfId="0"/>
    <xf numFmtId="164" fontId="0" fillId="0" borderId="0" xfId="0" applyNumberFormat="1"/>
    <xf numFmtId="16" fontId="0" fillId="0" borderId="0" xfId="0" applyNumberFormat="1"/>
    <xf numFmtId="14" fontId="0" fillId="0" borderId="0" xfId="0" applyNumberFormat="1"/>
    <xf numFmtId="0" fontId="0" fillId="0" borderId="0" xfId="0" applyAlignment="1">
      <alignment horizontal="center" vertical="center" wrapText="1"/>
    </xf>
    <xf numFmtId="0" fontId="0" fillId="0" borderId="1" xfId="0" applyBorder="1" applyAlignment="1">
      <alignment horizontal="center" vertical="center" wrapText="1"/>
    </xf>
    <xf numFmtId="164" fontId="0" fillId="0" borderId="1" xfId="0" applyNumberFormat="1" applyBorder="1" applyAlignment="1">
      <alignment horizontal="center" vertical="center" wrapText="1"/>
    </xf>
    <xf numFmtId="0" fontId="0" fillId="0" borderId="2" xfId="0" applyBorder="1"/>
    <xf numFmtId="0" fontId="0" fillId="0" borderId="2" xfId="0" applyBorder="1" applyAlignment="1">
      <alignment horizontal="center"/>
    </xf>
    <xf numFmtId="1" fontId="0" fillId="0" borderId="2" xfId="0" applyNumberFormat="1" applyBorder="1" applyAlignment="1">
      <alignment horizontal="center" vertical="center"/>
    </xf>
    <xf numFmtId="0" fontId="1" fillId="0" borderId="2" xfId="0" applyFont="1" applyBorder="1"/>
    <xf numFmtId="0" fontId="1" fillId="0" borderId="2" xfId="0" applyFont="1" applyBorder="1" applyAlignment="1">
      <alignment horizontal="center"/>
    </xf>
  </cellXfs>
  <cellStyles count="1">
    <cellStyle name="Normal" xfId="0" builtinId="0"/>
  </cellStyles>
  <dxfs count="3">
    <dxf>
      <numFmt numFmtId="19" formatCode="m/d/yyyy"/>
    </dxf>
    <dxf>
      <border>
        <bottom style="thin">
          <color rgb="FFFFFFFF"/>
        </bottom>
      </border>
    </dxf>
    <dxf>
      <alignment horizontal="center" vertical="center" textRotation="0" wrapText="1" indent="0" justifyLastLine="0" shrinkToFit="0" readingOrder="0"/>
      <border diagonalUp="0" diagonalDown="0">
        <left style="thin">
          <color theme="0"/>
        </left>
        <right style="thin">
          <color theme="0"/>
        </right>
        <top/>
        <bottom/>
        <vertical style="thin">
          <color theme="0"/>
        </vertical>
        <horizontal style="thin">
          <color theme="0"/>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20</xdr:col>
      <xdr:colOff>485862</xdr:colOff>
      <xdr:row>28</xdr:row>
      <xdr:rowOff>39866</xdr:rowOff>
    </xdr:to>
    <xdr:pic>
      <xdr:nvPicPr>
        <xdr:cNvPr id="2" name="Picture 1">
          <a:extLst>
            <a:ext uri="{FF2B5EF4-FFF2-40B4-BE49-F238E27FC236}">
              <a16:creationId xmlns:a16="http://schemas.microsoft.com/office/drawing/2014/main" id="{0F36C9F1-3C4D-4368-8FC0-E1E89FC9213D}"/>
            </a:ext>
          </a:extLst>
        </xdr:cNvPr>
        <xdr:cNvPicPr>
          <a:picLocks noChangeAspect="1"/>
        </xdr:cNvPicPr>
      </xdr:nvPicPr>
      <xdr:blipFill>
        <a:blip xmlns:r="http://schemas.openxmlformats.org/officeDocument/2006/relationships" r:embed="rId1"/>
        <a:stretch>
          <a:fillRect/>
        </a:stretch>
      </xdr:blipFill>
      <xdr:spPr>
        <a:xfrm>
          <a:off x="609600" y="190500"/>
          <a:ext cx="12068262" cy="51833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2</xdr:row>
      <xdr:rowOff>48034</xdr:rowOff>
    </xdr:from>
    <xdr:to>
      <xdr:col>18</xdr:col>
      <xdr:colOff>182989</xdr:colOff>
      <xdr:row>25</xdr:row>
      <xdr:rowOff>162801</xdr:rowOff>
    </xdr:to>
    <xdr:pic>
      <xdr:nvPicPr>
        <xdr:cNvPr id="4" name="Picture 3">
          <a:extLst>
            <a:ext uri="{FF2B5EF4-FFF2-40B4-BE49-F238E27FC236}">
              <a16:creationId xmlns:a16="http://schemas.microsoft.com/office/drawing/2014/main" id="{0DDE3DF1-116C-DB8D-8667-BF1BD1E036B0}"/>
            </a:ext>
          </a:extLst>
        </xdr:cNvPr>
        <xdr:cNvPicPr>
          <a:picLocks noChangeAspect="1"/>
        </xdr:cNvPicPr>
      </xdr:nvPicPr>
      <xdr:blipFill>
        <a:blip xmlns:r="http://schemas.openxmlformats.org/officeDocument/2006/relationships" r:embed="rId1"/>
        <a:stretch>
          <a:fillRect/>
        </a:stretch>
      </xdr:blipFill>
      <xdr:spPr>
        <a:xfrm>
          <a:off x="819150" y="429034"/>
          <a:ext cx="10336639" cy="449626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7C3C38F-8432-4C13-A534-7BDD064F250E}" name="Table13" displayName="Table13" ref="A1:AQ76" totalsRowShown="0" headerRowDxfId="2" headerRowBorderDxfId="1">
  <autoFilter ref="A1:AQ76" xr:uid="{90230071-7A23-4911-8FD0-5B778AAE88BA}"/>
  <tableColumns count="43">
    <tableColumn id="1" xr3:uid="{39F70841-DB6A-48DF-8E31-0B332F298B5F}" name="Transect"/>
    <tableColumn id="2" xr3:uid="{A55F139B-3CA1-4262-B3DD-93928FE60C0E}" name="DateCollected" dataDxfId="0"/>
    <tableColumn id="3" xr3:uid="{14E6082D-50C3-47D4-A25E-2D4D7D9430FD}" name="CollectedBy"/>
    <tableColumn id="4" xr3:uid="{556C1550-7061-465C-AB11-4F41C88BDB70}" name="DataCollectionType"/>
    <tableColumn id="5" xr3:uid="{B3B5EC22-9D49-49E8-8A94-9C44C4178763}" name="ChannelPosition"/>
    <tableColumn id="6" xr3:uid="{C86C1D6A-7072-46B6-82FA-326F892AC756}" name="ChannelWidth"/>
    <tableColumn id="7" xr3:uid="{FF1310F1-7F51-4B4D-BEB7-25CD6D322F00}" name="MaxDepth"/>
    <tableColumn id="8" xr3:uid="{C76A3120-57EF-4733-818E-F56B5DB1B47C}" name="MaxDepthLocation"/>
    <tableColumn id="9" xr3:uid="{435E5117-075F-49DF-8E9C-E14461FA120C}" name="DepthLeftEdge"/>
    <tableColumn id="10" xr3:uid="{F5F04106-52A1-4BE6-B9E1-553633DD5599}" name="DepthRightEdge"/>
    <tableColumn id="11" xr3:uid="{21CB3183-81E2-4798-A430-489665B2D688}" name="PctVegRightBank"/>
    <tableColumn id="12" xr3:uid="{F0D94384-9B57-4EB4-9C9B-A037F8A72DF5}" name="PctVegLeftBank"/>
    <tableColumn id="13" xr3:uid="{FA7BE196-19BA-47F1-A12E-95EB70E97931}" name="PctCanopyOverTransect"/>
    <tableColumn id="14" xr3:uid="{D6C8FA2D-9616-4B2A-983F-BB2391075523}" name="PctMudSilt"/>
    <tableColumn id="15" xr3:uid="{FE704197-EE25-46E4-8E92-04005FA9782B}" name="PctSand"/>
    <tableColumn id="16" xr3:uid="{CB4E5A75-CD7F-40D6-B4A8-DFE47D9C93F0}" name="PctGravel"/>
    <tableColumn id="17" xr3:uid="{F5F56FAC-E78A-4D17-A28D-CE9CFDACB374}" name="PctCobble"/>
    <tableColumn id="18" xr3:uid="{A9B984C3-CA46-414D-A963-37447E7AF6B0}" name="PctBoulder"/>
    <tableColumn id="19" xr3:uid="{A75CB43D-D284-4D07-823F-48D7C8871C7F}" name="Comments"/>
    <tableColumn id="20" xr3:uid="{7C4D541A-D4C6-4C00-9055-4DB32EEE4794}" name="GlobalID *"/>
    <tableColumn id="21" xr3:uid="{E5AE25F4-5A8E-44AD-BC2A-39D3E003D4F9}" name="Red Algae Observed"/>
    <tableColumn id="22" xr3:uid="{A82F6A1B-B24A-4E08-9028-8D0BA3E0EE02}" name="Describe Red Algae"/>
    <tableColumn id="23" xr3:uid="{92F5C07B-E70C-4DD8-8F34-E1920E9B5264}" name="Red Algae Present"/>
    <tableColumn id="24" xr3:uid="{C1AE0FF2-ACC5-470E-8D40-75E00AA60C01}" name="Red Algae Description"/>
    <tableColumn id="43" xr3:uid="{F9C3CD3C-13F9-46B9-9660-D498235FAF30}" name="Pct Good Subsbrate (not qc'd)">
      <calculatedColumnFormula>(Table13[[#This Row],[PctGravel]]+Table13[[#This Row],[PctCobble]]+Table13[[#This Row],[PctBoulder]])</calculatedColumnFormula>
    </tableColumn>
    <tableColumn id="25" xr3:uid="{40193785-1A9B-4733-A256-6FEE217FD0BB}" name="Two Channels"/>
    <tableColumn id="26" xr3:uid="{CDBA3EB7-55C9-4E7A-B467-2EE2F029A47F}" name="Channel Position"/>
    <tableColumn id="27" xr3:uid="{E2094EC9-AD80-4FD9-BF55-CE9911A529BD}" name="Channel Width (meters)"/>
    <tableColumn id="28" xr3:uid="{3E56F5A3-A76B-4B59-BAC1-A252AF62DE40}" name="Channel Depth (centimeters)"/>
    <tableColumn id="29" xr3:uid="{0195A007-BD7E-4F8D-B046-D6FE009DA64A}" name="Channel Max Depth Location"/>
    <tableColumn id="30" xr3:uid="{1EC97DE7-4D55-448F-AE42-15BEE969488A}" name="Channel Depth Left Edge (centimeters)"/>
    <tableColumn id="31" xr3:uid="{7AA0E8A4-597F-47F1-B81F-4B4195785AFC}" name="Channel Depth Right Edge (centimeters)"/>
    <tableColumn id="32" xr3:uid="{08DFCED3-3089-4993-B8B2-191D55649F77}" name="Percent Veg Right Bank"/>
    <tableColumn id="33" xr3:uid="{BCDDEB4D-9331-4F79-9CF1-140B1998BAE2}" name="Percent Veg Left Bank"/>
    <tableColumn id="34" xr3:uid="{E795551A-0CC0-482A-A4CC-5F190DFC6446}" name="Percent Canopy Over Transect"/>
    <tableColumn id="35" xr3:uid="{ACA81539-F8DD-416F-9C10-27D10E9A5AEC}" name="Percent Mud/Silt"/>
    <tableColumn id="36" xr3:uid="{FB8668B0-87A4-4456-9070-3ED7619EFCD7}" name="Percent Sand"/>
    <tableColumn id="37" xr3:uid="{ED089F3E-C456-4A55-A536-FAE7595C43CB}" name="Percent Gravel"/>
    <tableColumn id="38" xr3:uid="{34618C1F-0699-48BA-8197-7A7C47F91B3C}" name="Percent Cobble"/>
    <tableColumn id="39" xr3:uid="{8370B7C6-B5CA-4095-B839-6EDD441C5C89}" name="Percent Boulder"/>
    <tableColumn id="40" xr3:uid="{1E01E6BA-FC3C-4C46-A917-94F572BF7E97}" name="Second Channel Red Algae Present"/>
    <tableColumn id="41" xr3:uid="{40F5A7FE-1CCF-412F-A251-EA5953502E45}" name="Second Channel Red Algae Description"/>
    <tableColumn id="42" xr3:uid="{CB4EBEAE-B6DD-4673-B45A-3AF62A2AB593}" name="SubstrateCondi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05B2F-56A9-4A09-9E9B-EDFBB7774954}">
  <dimension ref="A1:AQ138"/>
  <sheetViews>
    <sheetView tabSelected="1" topLeftCell="N1" zoomScale="70" zoomScaleNormal="70" workbookViewId="0">
      <pane ySplit="1" topLeftCell="A2" activePane="bottomLeft" state="frozen"/>
      <selection pane="bottomLeft" activeCell="R26" sqref="R26"/>
    </sheetView>
  </sheetViews>
  <sheetFormatPr defaultRowHeight="15" x14ac:dyDescent="0.25"/>
  <cols>
    <col min="1" max="1" width="13.42578125" customWidth="1"/>
    <col min="2" max="2" width="25.140625" style="1" customWidth="1"/>
    <col min="3" max="3" width="66.5703125" hidden="1" customWidth="1"/>
    <col min="4" max="4" width="25.7109375" hidden="1" customWidth="1"/>
    <col min="5" max="5" width="22" hidden="1" customWidth="1"/>
    <col min="6" max="6" width="19.140625" customWidth="1"/>
    <col min="7" max="7" width="14.7109375" customWidth="1"/>
    <col min="8" max="8" width="24.7109375" hidden="1" customWidth="1"/>
    <col min="9" max="9" width="20.42578125" customWidth="1"/>
    <col min="10" max="10" width="21.85546875" customWidth="1"/>
    <col min="11" max="11" width="23.42578125" customWidth="1"/>
    <col min="12" max="12" width="22" customWidth="1"/>
    <col min="13" max="13" width="31.28515625" customWidth="1"/>
    <col min="14" max="14" width="15.7109375" customWidth="1"/>
    <col min="15" max="15" width="13.28515625" customWidth="1"/>
    <col min="16" max="16" width="14.7109375" customWidth="1"/>
    <col min="17" max="17" width="15.28515625" customWidth="1"/>
    <col min="18" max="18" width="16.140625" customWidth="1"/>
    <col min="19" max="19" width="200.140625" hidden="1" customWidth="1"/>
    <col min="20" max="20" width="41.5703125" hidden="1" customWidth="1"/>
    <col min="21" max="21" width="26.5703125" hidden="1" customWidth="1"/>
    <col min="22" max="22" width="25.7109375" hidden="1" customWidth="1"/>
    <col min="23" max="23" width="24.42578125" hidden="1" customWidth="1"/>
    <col min="24" max="24" width="28.5703125" hidden="1" customWidth="1"/>
    <col min="25" max="25" width="28.5703125" customWidth="1"/>
    <col min="26" max="26" width="19.140625" customWidth="1"/>
    <col min="27" max="27" width="22.7109375" hidden="1" customWidth="1"/>
    <col min="28" max="28" width="29.5703125" customWidth="1"/>
    <col min="29" max="29" width="35.7109375" customWidth="1"/>
    <col min="30" max="30" width="35.85546875" customWidth="1"/>
    <col min="31" max="31" width="47.140625" customWidth="1"/>
    <col min="32" max="32" width="48.5703125" customWidth="1"/>
    <col min="33" max="33" width="30.42578125" customWidth="1"/>
    <col min="34" max="34" width="29" customWidth="1"/>
    <col min="35" max="35" width="38.140625" customWidth="1"/>
    <col min="36" max="36" width="22.28515625" customWidth="1"/>
    <col min="37" max="37" width="19" customWidth="1"/>
    <col min="38" max="38" width="20.42578125" customWidth="1"/>
    <col min="39" max="39" width="21" customWidth="1"/>
    <col min="40" max="40" width="21.85546875" customWidth="1"/>
    <col min="41" max="41" width="43.85546875" customWidth="1"/>
    <col min="42" max="42" width="48" hidden="1" customWidth="1"/>
    <col min="43" max="43" width="25.28515625" hidden="1" customWidth="1"/>
  </cols>
  <sheetData>
    <row r="1" spans="1:43" s="4" customFormat="1" ht="53.25" customHeight="1" x14ac:dyDescent="0.25">
      <c r="A1" s="5" t="s">
        <v>2</v>
      </c>
      <c r="B1" s="6" t="s">
        <v>3</v>
      </c>
      <c r="C1" s="5" t="s">
        <v>4</v>
      </c>
      <c r="D1" s="5" t="s">
        <v>5</v>
      </c>
      <c r="E1" s="5" t="s">
        <v>6</v>
      </c>
      <c r="F1" s="5" t="s">
        <v>7</v>
      </c>
      <c r="G1" s="5" t="s">
        <v>8</v>
      </c>
      <c r="H1" s="5" t="s">
        <v>9</v>
      </c>
      <c r="I1" s="5" t="s">
        <v>10</v>
      </c>
      <c r="J1" s="5" t="s">
        <v>11</v>
      </c>
      <c r="K1" s="5" t="s">
        <v>12</v>
      </c>
      <c r="L1" s="5" t="s">
        <v>13</v>
      </c>
      <c r="M1" s="5" t="s">
        <v>14</v>
      </c>
      <c r="N1" s="5" t="s">
        <v>15</v>
      </c>
      <c r="O1" s="5" t="s">
        <v>16</v>
      </c>
      <c r="P1" s="5" t="s">
        <v>17</v>
      </c>
      <c r="Q1" s="5" t="s">
        <v>18</v>
      </c>
      <c r="R1" s="5" t="s">
        <v>19</v>
      </c>
      <c r="S1" s="5" t="s">
        <v>20</v>
      </c>
      <c r="T1" s="5" t="s">
        <v>21</v>
      </c>
      <c r="U1" s="5" t="s">
        <v>22</v>
      </c>
      <c r="V1" s="5" t="s">
        <v>23</v>
      </c>
      <c r="W1" s="5" t="s">
        <v>24</v>
      </c>
      <c r="X1" s="5" t="s">
        <v>25</v>
      </c>
      <c r="Y1" s="5" t="s">
        <v>370</v>
      </c>
      <c r="Z1" s="5" t="s">
        <v>26</v>
      </c>
      <c r="AA1" s="5" t="s">
        <v>27</v>
      </c>
      <c r="AB1" s="5" t="s">
        <v>28</v>
      </c>
      <c r="AC1" s="5" t="s">
        <v>29</v>
      </c>
      <c r="AD1" s="5" t="s">
        <v>30</v>
      </c>
      <c r="AE1" s="5" t="s">
        <v>31</v>
      </c>
      <c r="AF1" s="5" t="s">
        <v>32</v>
      </c>
      <c r="AG1" s="5" t="s">
        <v>33</v>
      </c>
      <c r="AH1" s="5" t="s">
        <v>34</v>
      </c>
      <c r="AI1" s="5" t="s">
        <v>35</v>
      </c>
      <c r="AJ1" s="5" t="s">
        <v>36</v>
      </c>
      <c r="AK1" s="5" t="s">
        <v>37</v>
      </c>
      <c r="AL1" s="5" t="s">
        <v>38</v>
      </c>
      <c r="AM1" s="5" t="s">
        <v>39</v>
      </c>
      <c r="AN1" s="5" t="s">
        <v>40</v>
      </c>
      <c r="AO1" s="5" t="s">
        <v>41</v>
      </c>
      <c r="AP1" s="5" t="s">
        <v>42</v>
      </c>
      <c r="AQ1" s="5" t="s">
        <v>43</v>
      </c>
    </row>
    <row r="2" spans="1:43" x14ac:dyDescent="0.25">
      <c r="A2">
        <v>9</v>
      </c>
      <c r="B2" s="3">
        <v>45568.656152581018</v>
      </c>
      <c r="C2" t="s">
        <v>45</v>
      </c>
      <c r="D2" t="s">
        <v>46</v>
      </c>
      <c r="F2">
        <v>6.3</v>
      </c>
      <c r="G2">
        <v>48</v>
      </c>
      <c r="I2">
        <v>35</v>
      </c>
      <c r="J2">
        <v>3</v>
      </c>
      <c r="K2">
        <v>15</v>
      </c>
      <c r="L2">
        <v>10</v>
      </c>
      <c r="M2">
        <v>60</v>
      </c>
      <c r="N2">
        <v>5</v>
      </c>
      <c r="O2">
        <v>20</v>
      </c>
      <c r="P2">
        <v>40</v>
      </c>
      <c r="Q2">
        <v>30</v>
      </c>
      <c r="R2">
        <v>5</v>
      </c>
      <c r="S2" t="s">
        <v>47</v>
      </c>
      <c r="T2" t="s">
        <v>48</v>
      </c>
      <c r="Y2">
        <f>(Table13[[#This Row],[PctGravel]]+Table13[[#This Row],[PctCobble]]+Table13[[#This Row],[PctBoulder]])</f>
        <v>75</v>
      </c>
      <c r="Z2" t="s">
        <v>49</v>
      </c>
    </row>
    <row r="3" spans="1:43" x14ac:dyDescent="0.25">
      <c r="A3">
        <v>10</v>
      </c>
      <c r="B3" s="3">
        <v>45568.673646655094</v>
      </c>
      <c r="C3" t="s">
        <v>45</v>
      </c>
      <c r="D3" t="s">
        <v>46</v>
      </c>
      <c r="F3">
        <v>7.52</v>
      </c>
      <c r="G3">
        <v>23</v>
      </c>
      <c r="I3">
        <v>7</v>
      </c>
      <c r="J3">
        <v>10</v>
      </c>
      <c r="K3">
        <v>100</v>
      </c>
      <c r="L3">
        <v>100</v>
      </c>
      <c r="M3">
        <v>15</v>
      </c>
      <c r="N3">
        <v>5</v>
      </c>
      <c r="O3">
        <v>25</v>
      </c>
      <c r="P3">
        <v>40</v>
      </c>
      <c r="Q3">
        <v>30</v>
      </c>
      <c r="R3">
        <v>0</v>
      </c>
      <c r="S3" t="s">
        <v>50</v>
      </c>
      <c r="T3" t="s">
        <v>51</v>
      </c>
      <c r="Y3">
        <f>(Table13[[#This Row],[PctGravel]]+Table13[[#This Row],[PctCobble]]+Table13[[#This Row],[PctBoulder]])</f>
        <v>70</v>
      </c>
      <c r="Z3" t="s">
        <v>52</v>
      </c>
      <c r="AB3">
        <v>1.6</v>
      </c>
      <c r="AC3">
        <v>10</v>
      </c>
      <c r="AE3">
        <v>3</v>
      </c>
      <c r="AF3">
        <v>4</v>
      </c>
      <c r="AG3">
        <v>0</v>
      </c>
      <c r="AH3">
        <v>30</v>
      </c>
      <c r="AI3">
        <v>0</v>
      </c>
      <c r="AJ3">
        <v>45</v>
      </c>
      <c r="AK3">
        <v>45</v>
      </c>
      <c r="AL3">
        <v>10</v>
      </c>
      <c r="AM3">
        <v>0</v>
      </c>
      <c r="AN3">
        <v>0</v>
      </c>
    </row>
    <row r="4" spans="1:43" x14ac:dyDescent="0.25">
      <c r="A4">
        <v>11</v>
      </c>
      <c r="B4" s="3">
        <v>45568.687708333331</v>
      </c>
      <c r="C4" t="s">
        <v>45</v>
      </c>
      <c r="D4" t="s">
        <v>46</v>
      </c>
      <c r="F4">
        <v>8.9</v>
      </c>
      <c r="G4">
        <v>8</v>
      </c>
      <c r="I4">
        <v>2</v>
      </c>
      <c r="J4">
        <v>2</v>
      </c>
      <c r="K4">
        <v>0</v>
      </c>
      <c r="L4">
        <v>60</v>
      </c>
      <c r="M4">
        <v>20</v>
      </c>
      <c r="N4">
        <v>10</v>
      </c>
      <c r="O4">
        <v>50</v>
      </c>
      <c r="P4">
        <v>40</v>
      </c>
      <c r="Q4">
        <v>0</v>
      </c>
      <c r="R4">
        <v>0</v>
      </c>
      <c r="S4" t="s">
        <v>53</v>
      </c>
      <c r="T4" t="s">
        <v>54</v>
      </c>
      <c r="W4" t="s">
        <v>49</v>
      </c>
      <c r="Y4">
        <f>(Table13[[#This Row],[PctGravel]]+Table13[[#This Row],[PctCobble]]+Table13[[#This Row],[PctBoulder]])</f>
        <v>40</v>
      </c>
      <c r="Z4" t="s">
        <v>52</v>
      </c>
      <c r="AB4">
        <v>6.35</v>
      </c>
      <c r="AC4">
        <v>11</v>
      </c>
      <c r="AE4">
        <v>5</v>
      </c>
      <c r="AF4">
        <v>6</v>
      </c>
      <c r="AG4">
        <v>0</v>
      </c>
      <c r="AH4">
        <v>80</v>
      </c>
      <c r="AI4">
        <v>5</v>
      </c>
      <c r="AJ4">
        <v>2</v>
      </c>
      <c r="AK4">
        <v>75</v>
      </c>
      <c r="AL4">
        <v>23</v>
      </c>
      <c r="AM4">
        <v>0</v>
      </c>
      <c r="AN4">
        <v>0</v>
      </c>
      <c r="AO4" t="s">
        <v>49</v>
      </c>
    </row>
    <row r="5" spans="1:43" x14ac:dyDescent="0.25">
      <c r="A5">
        <v>12</v>
      </c>
      <c r="B5" s="3">
        <v>45568.702256944445</v>
      </c>
      <c r="C5" t="s">
        <v>45</v>
      </c>
      <c r="D5" t="s">
        <v>46</v>
      </c>
      <c r="F5">
        <v>7.8</v>
      </c>
      <c r="G5">
        <v>8</v>
      </c>
      <c r="I5">
        <v>5</v>
      </c>
      <c r="J5">
        <v>5</v>
      </c>
      <c r="K5">
        <v>40</v>
      </c>
      <c r="L5">
        <v>0</v>
      </c>
      <c r="M5">
        <v>3</v>
      </c>
      <c r="N5">
        <v>0</v>
      </c>
      <c r="O5">
        <v>95</v>
      </c>
      <c r="P5">
        <v>0</v>
      </c>
      <c r="Q5">
        <v>0</v>
      </c>
      <c r="R5">
        <v>5</v>
      </c>
      <c r="S5" t="s">
        <v>55</v>
      </c>
      <c r="T5" t="s">
        <v>56</v>
      </c>
      <c r="W5" t="s">
        <v>49</v>
      </c>
      <c r="Y5">
        <f>(Table13[[#This Row],[PctGravel]]+Table13[[#This Row],[PctCobble]]+Table13[[#This Row],[PctBoulder]])</f>
        <v>5</v>
      </c>
      <c r="Z5" t="s">
        <v>52</v>
      </c>
      <c r="AB5">
        <v>5.95</v>
      </c>
      <c r="AC5">
        <v>52</v>
      </c>
      <c r="AE5">
        <v>7</v>
      </c>
      <c r="AF5">
        <v>39</v>
      </c>
      <c r="AG5">
        <v>5</v>
      </c>
      <c r="AH5">
        <v>5</v>
      </c>
      <c r="AI5">
        <v>75</v>
      </c>
      <c r="AJ5">
        <v>0</v>
      </c>
      <c r="AK5">
        <v>70</v>
      </c>
      <c r="AL5">
        <v>30</v>
      </c>
      <c r="AM5">
        <v>0</v>
      </c>
      <c r="AN5">
        <v>0</v>
      </c>
      <c r="AO5" t="s">
        <v>49</v>
      </c>
    </row>
    <row r="6" spans="1:43" x14ac:dyDescent="0.25">
      <c r="A6">
        <v>13</v>
      </c>
      <c r="B6" s="3">
        <v>45568.744403217592</v>
      </c>
      <c r="C6" t="s">
        <v>45</v>
      </c>
      <c r="D6" t="s">
        <v>46</v>
      </c>
      <c r="F6">
        <v>6.38</v>
      </c>
      <c r="G6">
        <v>28</v>
      </c>
      <c r="I6">
        <v>22</v>
      </c>
      <c r="J6">
        <v>14</v>
      </c>
      <c r="K6">
        <v>50</v>
      </c>
      <c r="L6">
        <v>15</v>
      </c>
      <c r="M6">
        <v>90</v>
      </c>
      <c r="N6">
        <v>0</v>
      </c>
      <c r="O6">
        <v>30</v>
      </c>
      <c r="P6">
        <v>70</v>
      </c>
      <c r="Q6">
        <v>0</v>
      </c>
      <c r="R6">
        <v>0</v>
      </c>
      <c r="S6" t="s">
        <v>57</v>
      </c>
      <c r="T6" t="s">
        <v>58</v>
      </c>
      <c r="Y6">
        <f>(Table13[[#This Row],[PctGravel]]+Table13[[#This Row],[PctCobble]]+Table13[[#This Row],[PctBoulder]])</f>
        <v>70</v>
      </c>
      <c r="Z6" t="s">
        <v>49</v>
      </c>
    </row>
    <row r="7" spans="1:43" x14ac:dyDescent="0.25">
      <c r="A7">
        <v>14</v>
      </c>
      <c r="B7" s="3">
        <v>45568.757333668982</v>
      </c>
      <c r="C7" t="s">
        <v>45</v>
      </c>
      <c r="D7" t="s">
        <v>46</v>
      </c>
      <c r="F7">
        <v>15.52</v>
      </c>
      <c r="G7">
        <v>22.5</v>
      </c>
      <c r="I7">
        <v>2</v>
      </c>
      <c r="J7">
        <v>7</v>
      </c>
      <c r="K7">
        <v>100</v>
      </c>
      <c r="L7">
        <v>0</v>
      </c>
      <c r="M7">
        <v>10</v>
      </c>
      <c r="N7">
        <v>5</v>
      </c>
      <c r="O7">
        <v>70</v>
      </c>
      <c r="P7">
        <v>25</v>
      </c>
      <c r="Q7">
        <v>0</v>
      </c>
      <c r="R7">
        <v>0</v>
      </c>
      <c r="S7" t="s">
        <v>59</v>
      </c>
      <c r="T7" t="s">
        <v>60</v>
      </c>
      <c r="Y7">
        <f>(Table13[[#This Row],[PctGravel]]+Table13[[#This Row],[PctCobble]]+Table13[[#This Row],[PctBoulder]])</f>
        <v>25</v>
      </c>
      <c r="Z7" t="s">
        <v>49</v>
      </c>
    </row>
    <row r="8" spans="1:43" x14ac:dyDescent="0.25">
      <c r="A8">
        <v>15</v>
      </c>
      <c r="B8" s="3">
        <v>45568.765694259258</v>
      </c>
      <c r="C8" t="s">
        <v>45</v>
      </c>
      <c r="D8" t="s">
        <v>46</v>
      </c>
      <c r="F8">
        <v>4.5</v>
      </c>
      <c r="G8">
        <v>36</v>
      </c>
      <c r="I8">
        <v>18</v>
      </c>
      <c r="J8">
        <v>5</v>
      </c>
      <c r="K8">
        <v>15</v>
      </c>
      <c r="L8">
        <v>15</v>
      </c>
      <c r="M8">
        <v>100</v>
      </c>
      <c r="N8">
        <v>0</v>
      </c>
      <c r="O8">
        <v>10</v>
      </c>
      <c r="P8">
        <v>40</v>
      </c>
      <c r="Q8">
        <v>50</v>
      </c>
      <c r="R8">
        <v>0</v>
      </c>
      <c r="S8" t="s">
        <v>61</v>
      </c>
      <c r="T8" t="s">
        <v>62</v>
      </c>
      <c r="Y8">
        <f>(Table13[[#This Row],[PctGravel]]+Table13[[#This Row],[PctCobble]]+Table13[[#This Row],[PctBoulder]])</f>
        <v>90</v>
      </c>
      <c r="Z8" t="s">
        <v>49</v>
      </c>
    </row>
    <row r="9" spans="1:43" x14ac:dyDescent="0.25">
      <c r="A9">
        <v>17</v>
      </c>
      <c r="B9" s="3">
        <v>45568.793134270833</v>
      </c>
      <c r="C9" t="s">
        <v>45</v>
      </c>
      <c r="D9" t="s">
        <v>46</v>
      </c>
      <c r="F9">
        <v>7.67</v>
      </c>
      <c r="G9">
        <v>31</v>
      </c>
      <c r="I9">
        <v>4.5</v>
      </c>
      <c r="J9">
        <v>12</v>
      </c>
      <c r="K9">
        <v>100</v>
      </c>
      <c r="L9">
        <v>90</v>
      </c>
      <c r="M9">
        <v>30</v>
      </c>
      <c r="N9">
        <v>10</v>
      </c>
      <c r="O9">
        <v>60</v>
      </c>
      <c r="P9">
        <v>20</v>
      </c>
      <c r="Q9">
        <v>10</v>
      </c>
      <c r="R9">
        <v>0</v>
      </c>
      <c r="S9" t="s">
        <v>63</v>
      </c>
      <c r="T9" t="s">
        <v>64</v>
      </c>
      <c r="Y9">
        <f>(Table13[[#This Row],[PctGravel]]+Table13[[#This Row],[PctCobble]]+Table13[[#This Row],[PctBoulder]])</f>
        <v>30</v>
      </c>
      <c r="Z9" t="s">
        <v>52</v>
      </c>
      <c r="AB9">
        <v>5.43</v>
      </c>
      <c r="AC9">
        <v>14</v>
      </c>
      <c r="AE9">
        <v>3</v>
      </c>
      <c r="AF9">
        <v>2</v>
      </c>
      <c r="AG9">
        <v>100</v>
      </c>
      <c r="AH9">
        <v>100</v>
      </c>
      <c r="AI9">
        <v>10</v>
      </c>
      <c r="AJ9">
        <v>10</v>
      </c>
      <c r="AK9">
        <v>90</v>
      </c>
      <c r="AL9">
        <v>0</v>
      </c>
      <c r="AM9">
        <v>0</v>
      </c>
      <c r="AN9">
        <v>0</v>
      </c>
    </row>
    <row r="10" spans="1:43" x14ac:dyDescent="0.25">
      <c r="A10">
        <v>35</v>
      </c>
      <c r="B10" s="3">
        <v>45589.662132881946</v>
      </c>
      <c r="C10" t="s">
        <v>65</v>
      </c>
      <c r="D10" t="s">
        <v>46</v>
      </c>
      <c r="F10">
        <v>18.899999999999999</v>
      </c>
      <c r="G10">
        <v>20</v>
      </c>
      <c r="I10">
        <v>5</v>
      </c>
      <c r="J10">
        <v>8</v>
      </c>
      <c r="K10">
        <v>100</v>
      </c>
      <c r="L10">
        <v>100</v>
      </c>
      <c r="M10">
        <v>6</v>
      </c>
      <c r="N10">
        <v>3</v>
      </c>
      <c r="O10">
        <v>93</v>
      </c>
      <c r="P10">
        <v>4</v>
      </c>
      <c r="Q10">
        <v>0</v>
      </c>
      <c r="R10">
        <v>0</v>
      </c>
      <c r="S10" t="s">
        <v>66</v>
      </c>
      <c r="T10" t="s">
        <v>67</v>
      </c>
      <c r="Y10">
        <f>(Table13[[#This Row],[PctGravel]]+Table13[[#This Row],[PctCobble]]+Table13[[#This Row],[PctBoulder]])</f>
        <v>4</v>
      </c>
      <c r="Z10" t="s">
        <v>49</v>
      </c>
    </row>
    <row r="11" spans="1:43" x14ac:dyDescent="0.25">
      <c r="A11">
        <v>36</v>
      </c>
      <c r="B11" s="3">
        <v>45589.674058298609</v>
      </c>
      <c r="C11" t="s">
        <v>65</v>
      </c>
      <c r="D11" t="s">
        <v>46</v>
      </c>
      <c r="F11">
        <v>10.4</v>
      </c>
      <c r="G11">
        <v>18</v>
      </c>
      <c r="I11">
        <v>5</v>
      </c>
      <c r="J11">
        <v>8</v>
      </c>
      <c r="K11">
        <v>100</v>
      </c>
      <c r="L11">
        <v>0</v>
      </c>
      <c r="M11">
        <v>1</v>
      </c>
      <c r="N11">
        <v>1</v>
      </c>
      <c r="O11">
        <v>96</v>
      </c>
      <c r="P11">
        <v>3</v>
      </c>
      <c r="Q11">
        <v>0</v>
      </c>
      <c r="R11">
        <v>0</v>
      </c>
      <c r="S11" t="s">
        <v>68</v>
      </c>
      <c r="T11" t="s">
        <v>69</v>
      </c>
      <c r="Y11">
        <f>(Table13[[#This Row],[PctGravel]]+Table13[[#This Row],[PctCobble]]+Table13[[#This Row],[PctBoulder]])</f>
        <v>3</v>
      </c>
      <c r="Z11" t="s">
        <v>49</v>
      </c>
    </row>
    <row r="12" spans="1:43" x14ac:dyDescent="0.25">
      <c r="A12">
        <v>37</v>
      </c>
      <c r="B12" s="3">
        <v>45589.683235578705</v>
      </c>
      <c r="C12" t="s">
        <v>65</v>
      </c>
      <c r="D12" t="s">
        <v>46</v>
      </c>
      <c r="F12">
        <v>14.1</v>
      </c>
      <c r="G12">
        <v>15</v>
      </c>
      <c r="I12">
        <v>7</v>
      </c>
      <c r="J12">
        <v>6</v>
      </c>
      <c r="K12">
        <v>100</v>
      </c>
      <c r="L12">
        <v>100</v>
      </c>
      <c r="M12">
        <v>50</v>
      </c>
      <c r="N12">
        <v>4</v>
      </c>
      <c r="O12">
        <v>94</v>
      </c>
      <c r="P12">
        <v>2</v>
      </c>
      <c r="Q12">
        <v>0</v>
      </c>
      <c r="R12">
        <v>0</v>
      </c>
      <c r="S12" t="s">
        <v>70</v>
      </c>
      <c r="T12" t="s">
        <v>71</v>
      </c>
      <c r="Y12">
        <f>(Table13[[#This Row],[PctGravel]]+Table13[[#This Row],[PctCobble]]+Table13[[#This Row],[PctBoulder]])</f>
        <v>2</v>
      </c>
      <c r="Z12" t="s">
        <v>49</v>
      </c>
    </row>
    <row r="13" spans="1:43" x14ac:dyDescent="0.25">
      <c r="A13">
        <v>38</v>
      </c>
      <c r="B13" s="3">
        <v>45589.693592766205</v>
      </c>
      <c r="C13" t="s">
        <v>65</v>
      </c>
      <c r="D13" t="s">
        <v>46</v>
      </c>
      <c r="F13">
        <v>14.6</v>
      </c>
      <c r="G13">
        <v>20</v>
      </c>
      <c r="I13">
        <v>4</v>
      </c>
      <c r="J13">
        <v>8</v>
      </c>
      <c r="K13">
        <v>15</v>
      </c>
      <c r="L13">
        <v>100</v>
      </c>
      <c r="M13">
        <v>25</v>
      </c>
      <c r="N13">
        <v>5</v>
      </c>
      <c r="O13">
        <v>93</v>
      </c>
      <c r="P13">
        <v>2</v>
      </c>
      <c r="Q13">
        <v>0</v>
      </c>
      <c r="R13">
        <v>0</v>
      </c>
      <c r="S13" t="s">
        <v>72</v>
      </c>
      <c r="T13" t="s">
        <v>73</v>
      </c>
      <c r="Y13">
        <f>(Table13[[#This Row],[PctGravel]]+Table13[[#This Row],[PctCobble]]+Table13[[#This Row],[PctBoulder]])</f>
        <v>2</v>
      </c>
      <c r="Z13" t="s">
        <v>49</v>
      </c>
    </row>
    <row r="14" spans="1:43" x14ac:dyDescent="0.25">
      <c r="A14">
        <v>39</v>
      </c>
      <c r="B14" s="3">
        <v>45589.702769861113</v>
      </c>
      <c r="C14" t="s">
        <v>65</v>
      </c>
      <c r="D14" t="s">
        <v>46</v>
      </c>
      <c r="F14">
        <v>15.4</v>
      </c>
      <c r="G14">
        <v>23</v>
      </c>
      <c r="I14">
        <v>11</v>
      </c>
      <c r="J14">
        <v>15</v>
      </c>
      <c r="K14">
        <v>50</v>
      </c>
      <c r="L14">
        <v>100</v>
      </c>
      <c r="M14">
        <v>15</v>
      </c>
      <c r="N14">
        <v>3</v>
      </c>
      <c r="O14">
        <v>94</v>
      </c>
      <c r="P14">
        <v>3</v>
      </c>
      <c r="Q14">
        <v>0</v>
      </c>
      <c r="R14">
        <v>0</v>
      </c>
      <c r="S14" t="s">
        <v>74</v>
      </c>
      <c r="T14" t="s">
        <v>75</v>
      </c>
      <c r="Y14">
        <f>(Table13[[#This Row],[PctGravel]]+Table13[[#This Row],[PctCobble]]+Table13[[#This Row],[PctBoulder]])</f>
        <v>3</v>
      </c>
      <c r="Z14" t="s">
        <v>49</v>
      </c>
    </row>
    <row r="15" spans="1:43" x14ac:dyDescent="0.25">
      <c r="A15">
        <v>40</v>
      </c>
      <c r="B15" s="3">
        <v>45589.714835289349</v>
      </c>
      <c r="C15" t="s">
        <v>65</v>
      </c>
      <c r="D15" t="s">
        <v>46</v>
      </c>
      <c r="F15">
        <v>11.5</v>
      </c>
      <c r="G15">
        <v>15</v>
      </c>
      <c r="I15">
        <v>11</v>
      </c>
      <c r="J15">
        <v>6</v>
      </c>
      <c r="K15">
        <v>100</v>
      </c>
      <c r="L15">
        <v>0</v>
      </c>
      <c r="M15">
        <v>10</v>
      </c>
      <c r="N15">
        <v>2</v>
      </c>
      <c r="O15">
        <v>87</v>
      </c>
      <c r="P15">
        <v>10</v>
      </c>
      <c r="Q15">
        <v>1</v>
      </c>
      <c r="R15">
        <v>0</v>
      </c>
      <c r="S15" t="s">
        <v>76</v>
      </c>
      <c r="T15" t="s">
        <v>77</v>
      </c>
      <c r="Y15">
        <f>(Table13[[#This Row],[PctGravel]]+Table13[[#This Row],[PctCobble]]+Table13[[#This Row],[PctBoulder]])</f>
        <v>11</v>
      </c>
      <c r="Z15" t="s">
        <v>49</v>
      </c>
    </row>
    <row r="16" spans="1:43" x14ac:dyDescent="0.25">
      <c r="A16">
        <v>41</v>
      </c>
      <c r="B16" s="3">
        <v>45589.725851875002</v>
      </c>
      <c r="C16" t="s">
        <v>65</v>
      </c>
      <c r="D16" t="s">
        <v>46</v>
      </c>
      <c r="F16">
        <v>12.8</v>
      </c>
      <c r="G16">
        <v>13</v>
      </c>
      <c r="I16">
        <v>7</v>
      </c>
      <c r="J16">
        <v>7</v>
      </c>
      <c r="K16">
        <v>1</v>
      </c>
      <c r="L16">
        <v>75</v>
      </c>
      <c r="M16">
        <v>1</v>
      </c>
      <c r="N16">
        <v>1</v>
      </c>
      <c r="O16">
        <v>96</v>
      </c>
      <c r="P16">
        <v>2</v>
      </c>
      <c r="Q16">
        <v>0</v>
      </c>
      <c r="R16">
        <v>1</v>
      </c>
      <c r="S16" t="s">
        <v>78</v>
      </c>
      <c r="T16" t="s">
        <v>79</v>
      </c>
      <c r="Y16">
        <f>(Table13[[#This Row],[PctGravel]]+Table13[[#This Row],[PctCobble]]+Table13[[#This Row],[PctBoulder]])</f>
        <v>3</v>
      </c>
      <c r="Z16" t="s">
        <v>49</v>
      </c>
    </row>
    <row r="17" spans="1:41" x14ac:dyDescent="0.25">
      <c r="A17">
        <v>42</v>
      </c>
      <c r="B17" s="3">
        <v>45589.737807418984</v>
      </c>
      <c r="C17" t="s">
        <v>65</v>
      </c>
      <c r="D17" t="s">
        <v>46</v>
      </c>
      <c r="F17">
        <v>4.8</v>
      </c>
      <c r="G17">
        <v>18</v>
      </c>
      <c r="I17">
        <v>4</v>
      </c>
      <c r="J17">
        <v>2</v>
      </c>
      <c r="K17">
        <v>0</v>
      </c>
      <c r="L17">
        <v>0</v>
      </c>
      <c r="M17">
        <v>0</v>
      </c>
      <c r="N17">
        <v>1</v>
      </c>
      <c r="O17">
        <v>57</v>
      </c>
      <c r="P17">
        <v>45</v>
      </c>
      <c r="Q17">
        <v>1</v>
      </c>
      <c r="R17">
        <v>0</v>
      </c>
      <c r="S17" t="s">
        <v>80</v>
      </c>
      <c r="T17" t="s">
        <v>81</v>
      </c>
      <c r="Y17">
        <f>(Table13[[#This Row],[PctGravel]]+Table13[[#This Row],[PctCobble]]+Table13[[#This Row],[PctBoulder]])</f>
        <v>46</v>
      </c>
      <c r="Z17" t="s">
        <v>52</v>
      </c>
      <c r="AB17">
        <v>10.8</v>
      </c>
      <c r="AC17">
        <v>10</v>
      </c>
      <c r="AE17">
        <v>1</v>
      </c>
      <c r="AF17">
        <v>2</v>
      </c>
      <c r="AG17">
        <v>100</v>
      </c>
      <c r="AH17">
        <v>0</v>
      </c>
      <c r="AI17">
        <v>17</v>
      </c>
      <c r="AJ17">
        <v>3</v>
      </c>
      <c r="AK17">
        <v>86</v>
      </c>
      <c r="AL17">
        <v>10</v>
      </c>
      <c r="AM17">
        <v>1</v>
      </c>
      <c r="AN17">
        <v>0</v>
      </c>
    </row>
    <row r="18" spans="1:41" x14ac:dyDescent="0.25">
      <c r="A18">
        <v>43</v>
      </c>
      <c r="B18" s="3">
        <v>45589.749467395835</v>
      </c>
      <c r="C18" t="s">
        <v>65</v>
      </c>
      <c r="D18" t="s">
        <v>46</v>
      </c>
      <c r="F18">
        <v>7.8</v>
      </c>
      <c r="G18">
        <v>30</v>
      </c>
      <c r="I18">
        <v>7</v>
      </c>
      <c r="J18">
        <v>3</v>
      </c>
      <c r="K18">
        <v>75</v>
      </c>
      <c r="L18">
        <v>0</v>
      </c>
      <c r="M18">
        <v>40</v>
      </c>
      <c r="N18">
        <v>3</v>
      </c>
      <c r="O18">
        <v>94</v>
      </c>
      <c r="P18">
        <v>2</v>
      </c>
      <c r="Q18">
        <v>1</v>
      </c>
      <c r="R18">
        <v>0</v>
      </c>
      <c r="S18" t="s">
        <v>82</v>
      </c>
      <c r="T18" t="s">
        <v>83</v>
      </c>
      <c r="Y18">
        <f>(Table13[[#This Row],[PctGravel]]+Table13[[#This Row],[PctCobble]]+Table13[[#This Row],[PctBoulder]])</f>
        <v>3</v>
      </c>
      <c r="Z18" t="s">
        <v>49</v>
      </c>
    </row>
    <row r="19" spans="1:41" x14ac:dyDescent="0.25">
      <c r="A19">
        <v>44</v>
      </c>
      <c r="B19" s="3">
        <v>45589.702938854163</v>
      </c>
      <c r="C19" t="s">
        <v>84</v>
      </c>
      <c r="D19" t="s">
        <v>46</v>
      </c>
      <c r="F19">
        <v>6.5</v>
      </c>
      <c r="G19">
        <v>15</v>
      </c>
      <c r="I19">
        <v>9.6</v>
      </c>
      <c r="J19">
        <v>1.5</v>
      </c>
      <c r="K19">
        <v>0</v>
      </c>
      <c r="L19">
        <v>0</v>
      </c>
      <c r="M19">
        <v>45</v>
      </c>
      <c r="N19">
        <v>0</v>
      </c>
      <c r="O19">
        <v>75</v>
      </c>
      <c r="P19">
        <v>15</v>
      </c>
      <c r="Q19">
        <v>10</v>
      </c>
      <c r="R19">
        <v>0</v>
      </c>
      <c r="S19" t="s">
        <v>85</v>
      </c>
      <c r="T19" t="s">
        <v>86</v>
      </c>
      <c r="Y19">
        <f>(Table13[[#This Row],[PctGravel]]+Table13[[#This Row],[PctCobble]]+Table13[[#This Row],[PctBoulder]])</f>
        <v>25</v>
      </c>
      <c r="Z19" t="s">
        <v>49</v>
      </c>
    </row>
    <row r="20" spans="1:41" x14ac:dyDescent="0.25">
      <c r="A20">
        <v>45</v>
      </c>
      <c r="B20" s="3">
        <v>45589.671819212963</v>
      </c>
      <c r="C20" t="s">
        <v>87</v>
      </c>
      <c r="D20" t="s">
        <v>46</v>
      </c>
      <c r="F20">
        <v>9.4</v>
      </c>
      <c r="G20">
        <v>13.6</v>
      </c>
      <c r="I20">
        <v>7.1</v>
      </c>
      <c r="J20">
        <v>5</v>
      </c>
      <c r="K20">
        <v>20</v>
      </c>
      <c r="L20">
        <v>20</v>
      </c>
      <c r="M20">
        <v>40</v>
      </c>
      <c r="N20">
        <v>0</v>
      </c>
      <c r="O20">
        <v>5</v>
      </c>
      <c r="P20">
        <v>95</v>
      </c>
      <c r="Q20">
        <v>0</v>
      </c>
      <c r="R20">
        <v>0</v>
      </c>
      <c r="S20" t="s">
        <v>88</v>
      </c>
      <c r="T20" t="s">
        <v>89</v>
      </c>
      <c r="U20" t="s">
        <v>49</v>
      </c>
      <c r="Y20">
        <f>(Table13[[#This Row],[PctGravel]]+Table13[[#This Row],[PctCobble]]+Table13[[#This Row],[PctBoulder]])</f>
        <v>95</v>
      </c>
      <c r="Z20" t="s">
        <v>49</v>
      </c>
      <c r="AO20" t="s">
        <v>49</v>
      </c>
    </row>
    <row r="21" spans="1:41" x14ac:dyDescent="0.25">
      <c r="A21">
        <v>46</v>
      </c>
      <c r="B21" s="3">
        <v>45589.685278344907</v>
      </c>
      <c r="C21" t="s">
        <v>87</v>
      </c>
      <c r="D21" t="s">
        <v>46</v>
      </c>
      <c r="F21">
        <v>8.8000000000000007</v>
      </c>
      <c r="G21">
        <v>22</v>
      </c>
      <c r="I21">
        <v>9</v>
      </c>
      <c r="J21">
        <v>3.6</v>
      </c>
      <c r="K21">
        <v>0</v>
      </c>
      <c r="L21">
        <v>70</v>
      </c>
      <c r="M21">
        <v>10</v>
      </c>
      <c r="N21">
        <v>5</v>
      </c>
      <c r="O21">
        <v>75</v>
      </c>
      <c r="P21">
        <v>20</v>
      </c>
      <c r="Q21">
        <v>0</v>
      </c>
      <c r="R21">
        <v>0</v>
      </c>
      <c r="S21" t="s">
        <v>90</v>
      </c>
      <c r="T21" t="s">
        <v>91</v>
      </c>
      <c r="U21" t="s">
        <v>49</v>
      </c>
      <c r="Y21">
        <f>(Table13[[#This Row],[PctGravel]]+Table13[[#This Row],[PctCobble]]+Table13[[#This Row],[PctBoulder]])</f>
        <v>20</v>
      </c>
      <c r="Z21" t="s">
        <v>49</v>
      </c>
      <c r="AO21" t="s">
        <v>49</v>
      </c>
    </row>
    <row r="22" spans="1:41" x14ac:dyDescent="0.25">
      <c r="A22">
        <v>47</v>
      </c>
      <c r="B22" s="3">
        <v>45589.707022847222</v>
      </c>
      <c r="C22" t="s">
        <v>87</v>
      </c>
      <c r="D22" t="s">
        <v>46</v>
      </c>
      <c r="F22">
        <v>41</v>
      </c>
      <c r="G22">
        <v>17.5</v>
      </c>
      <c r="I22">
        <v>12</v>
      </c>
      <c r="J22">
        <v>2.9</v>
      </c>
      <c r="K22">
        <v>80</v>
      </c>
      <c r="L22">
        <v>90</v>
      </c>
      <c r="M22">
        <v>90</v>
      </c>
      <c r="N22">
        <v>0</v>
      </c>
      <c r="O22">
        <v>40</v>
      </c>
      <c r="P22">
        <v>60</v>
      </c>
      <c r="Q22">
        <v>0</v>
      </c>
      <c r="R22">
        <v>0</v>
      </c>
      <c r="S22" t="s">
        <v>92</v>
      </c>
      <c r="T22" t="s">
        <v>93</v>
      </c>
      <c r="Y22">
        <f>(Table13[[#This Row],[PctGravel]]+Table13[[#This Row],[PctCobble]]+Table13[[#This Row],[PctBoulder]])</f>
        <v>60</v>
      </c>
      <c r="Z22" t="s">
        <v>52</v>
      </c>
      <c r="AB22">
        <v>72</v>
      </c>
      <c r="AC22">
        <v>22</v>
      </c>
      <c r="AE22">
        <v>2</v>
      </c>
      <c r="AF22">
        <v>8</v>
      </c>
      <c r="AG22">
        <v>15</v>
      </c>
      <c r="AH22">
        <v>50</v>
      </c>
      <c r="AI22">
        <v>60</v>
      </c>
      <c r="AJ22">
        <v>0</v>
      </c>
      <c r="AK22">
        <v>100</v>
      </c>
      <c r="AL22">
        <v>0</v>
      </c>
      <c r="AM22">
        <v>0</v>
      </c>
      <c r="AN22">
        <v>0</v>
      </c>
    </row>
    <row r="23" spans="1:41" x14ac:dyDescent="0.25">
      <c r="A23">
        <v>48</v>
      </c>
      <c r="B23" s="3">
        <v>45589.719253009258</v>
      </c>
      <c r="C23" t="s">
        <v>87</v>
      </c>
      <c r="D23" t="s">
        <v>46</v>
      </c>
      <c r="F23">
        <v>87</v>
      </c>
      <c r="G23">
        <v>28</v>
      </c>
      <c r="I23">
        <v>3.2</v>
      </c>
      <c r="J23">
        <v>3</v>
      </c>
      <c r="K23">
        <v>90</v>
      </c>
      <c r="L23">
        <v>5</v>
      </c>
      <c r="M23">
        <v>30</v>
      </c>
      <c r="N23">
        <v>0</v>
      </c>
      <c r="O23">
        <v>50</v>
      </c>
      <c r="P23">
        <v>50</v>
      </c>
      <c r="Q23">
        <v>0</v>
      </c>
      <c r="R23">
        <v>0</v>
      </c>
      <c r="T23" t="s">
        <v>94</v>
      </c>
      <c r="Y23">
        <f>(Table13[[#This Row],[PctGravel]]+Table13[[#This Row],[PctCobble]]+Table13[[#This Row],[PctBoulder]])</f>
        <v>50</v>
      </c>
      <c r="Z23" t="s">
        <v>49</v>
      </c>
    </row>
    <row r="24" spans="1:41" x14ac:dyDescent="0.25">
      <c r="A24">
        <v>49</v>
      </c>
      <c r="B24" s="3">
        <v>45589.729415624999</v>
      </c>
      <c r="C24" t="s">
        <v>87</v>
      </c>
      <c r="D24" t="s">
        <v>46</v>
      </c>
      <c r="F24">
        <v>9.3000000000000007</v>
      </c>
      <c r="G24">
        <v>29</v>
      </c>
      <c r="I24">
        <v>8.5</v>
      </c>
      <c r="J24">
        <v>9</v>
      </c>
      <c r="K24">
        <v>5</v>
      </c>
      <c r="L24">
        <v>90</v>
      </c>
      <c r="M24">
        <v>60</v>
      </c>
      <c r="N24">
        <v>0</v>
      </c>
      <c r="O24">
        <v>75</v>
      </c>
      <c r="P24">
        <v>25</v>
      </c>
      <c r="Q24">
        <v>0</v>
      </c>
      <c r="R24">
        <v>0</v>
      </c>
      <c r="T24" t="s">
        <v>95</v>
      </c>
      <c r="Y24">
        <f>(Table13[[#This Row],[PctGravel]]+Table13[[#This Row],[PctCobble]]+Table13[[#This Row],[PctBoulder]])</f>
        <v>25</v>
      </c>
      <c r="Z24" t="s">
        <v>49</v>
      </c>
    </row>
    <row r="25" spans="1:41" x14ac:dyDescent="0.25">
      <c r="A25">
        <v>50</v>
      </c>
      <c r="B25" s="3">
        <v>45589.739419027777</v>
      </c>
      <c r="C25" t="s">
        <v>87</v>
      </c>
      <c r="D25" t="s">
        <v>46</v>
      </c>
      <c r="F25">
        <v>12.95</v>
      </c>
      <c r="G25">
        <v>19</v>
      </c>
      <c r="I25">
        <v>6</v>
      </c>
      <c r="J25">
        <v>3.9</v>
      </c>
      <c r="K25">
        <v>90</v>
      </c>
      <c r="L25">
        <v>95</v>
      </c>
      <c r="M25">
        <v>25</v>
      </c>
      <c r="N25">
        <v>0</v>
      </c>
      <c r="O25">
        <v>60</v>
      </c>
      <c r="P25">
        <v>40</v>
      </c>
      <c r="Q25">
        <v>0</v>
      </c>
      <c r="R25">
        <v>0</v>
      </c>
      <c r="T25" t="s">
        <v>96</v>
      </c>
      <c r="Y25">
        <f>(Table13[[#This Row],[PctGravel]]+Table13[[#This Row],[PctCobble]]+Table13[[#This Row],[PctBoulder]])</f>
        <v>40</v>
      </c>
      <c r="Z25" t="s">
        <v>49</v>
      </c>
    </row>
    <row r="26" spans="1:41" x14ac:dyDescent="0.25">
      <c r="A26">
        <v>51</v>
      </c>
      <c r="B26" s="3">
        <v>45589.747142673608</v>
      </c>
      <c r="C26" t="s">
        <v>87</v>
      </c>
      <c r="D26" t="s">
        <v>46</v>
      </c>
      <c r="F26">
        <v>11.6</v>
      </c>
      <c r="G26">
        <v>15</v>
      </c>
      <c r="I26">
        <v>1.9</v>
      </c>
      <c r="J26">
        <v>1</v>
      </c>
      <c r="K26">
        <v>90</v>
      </c>
      <c r="L26">
        <v>0</v>
      </c>
      <c r="M26">
        <v>5</v>
      </c>
      <c r="N26">
        <v>0</v>
      </c>
      <c r="O26">
        <v>80</v>
      </c>
      <c r="P26">
        <v>20</v>
      </c>
      <c r="Q26">
        <v>0</v>
      </c>
      <c r="R26">
        <v>0</v>
      </c>
      <c r="T26" t="s">
        <v>97</v>
      </c>
      <c r="Y26">
        <f>(Table13[[#This Row],[PctGravel]]+Table13[[#This Row],[PctCobble]]+Table13[[#This Row],[PctBoulder]])</f>
        <v>20</v>
      </c>
      <c r="Z26" t="s">
        <v>52</v>
      </c>
      <c r="AB26">
        <v>4.8</v>
      </c>
      <c r="AC26">
        <v>24</v>
      </c>
      <c r="AE26">
        <v>7</v>
      </c>
      <c r="AF26">
        <v>2</v>
      </c>
      <c r="AG26">
        <v>5</v>
      </c>
      <c r="AH26">
        <v>60</v>
      </c>
      <c r="AI26">
        <v>10</v>
      </c>
      <c r="AJ26">
        <v>5</v>
      </c>
      <c r="AK26">
        <v>90</v>
      </c>
      <c r="AL26">
        <v>5</v>
      </c>
      <c r="AM26">
        <v>0</v>
      </c>
      <c r="AN26">
        <v>0</v>
      </c>
    </row>
    <row r="27" spans="1:41" x14ac:dyDescent="0.25">
      <c r="A27">
        <v>52</v>
      </c>
      <c r="B27" s="3">
        <v>45589.644944027779</v>
      </c>
      <c r="C27" t="s">
        <v>98</v>
      </c>
      <c r="D27" t="s">
        <v>46</v>
      </c>
      <c r="F27">
        <v>10.5</v>
      </c>
      <c r="G27">
        <v>22</v>
      </c>
      <c r="I27">
        <v>18</v>
      </c>
      <c r="J27">
        <v>20.5</v>
      </c>
      <c r="K27">
        <v>100</v>
      </c>
      <c r="L27">
        <v>90</v>
      </c>
      <c r="M27">
        <v>25</v>
      </c>
      <c r="N27">
        <v>15</v>
      </c>
      <c r="O27">
        <v>45</v>
      </c>
      <c r="P27">
        <v>40</v>
      </c>
      <c r="Q27">
        <v>0</v>
      </c>
      <c r="R27">
        <v>0</v>
      </c>
      <c r="T27" t="s">
        <v>99</v>
      </c>
      <c r="Y27">
        <f>(Table13[[#This Row],[PctGravel]]+Table13[[#This Row],[PctCobble]]+Table13[[#This Row],[PctBoulder]])</f>
        <v>40</v>
      </c>
      <c r="Z27" t="s">
        <v>49</v>
      </c>
    </row>
    <row r="28" spans="1:41" x14ac:dyDescent="0.25">
      <c r="A28">
        <v>53</v>
      </c>
      <c r="B28" s="3">
        <v>45589.654483020837</v>
      </c>
      <c r="C28" t="s">
        <v>100</v>
      </c>
      <c r="D28" t="s">
        <v>46</v>
      </c>
      <c r="F28">
        <v>10.8</v>
      </c>
      <c r="G28">
        <v>23</v>
      </c>
      <c r="I28">
        <v>11</v>
      </c>
      <c r="J28">
        <v>12.5</v>
      </c>
      <c r="K28">
        <v>100</v>
      </c>
      <c r="L28">
        <v>100</v>
      </c>
      <c r="M28">
        <v>0</v>
      </c>
      <c r="N28">
        <v>15</v>
      </c>
      <c r="O28">
        <v>45</v>
      </c>
      <c r="P28">
        <v>40</v>
      </c>
      <c r="Q28">
        <v>0</v>
      </c>
      <c r="R28">
        <v>0</v>
      </c>
      <c r="T28" t="s">
        <v>101</v>
      </c>
      <c r="Y28">
        <f>(Table13[[#This Row],[PctGravel]]+Table13[[#This Row],[PctCobble]]+Table13[[#This Row],[PctBoulder]])</f>
        <v>40</v>
      </c>
      <c r="Z28" t="s">
        <v>49</v>
      </c>
    </row>
    <row r="29" spans="1:41" x14ac:dyDescent="0.25">
      <c r="A29">
        <v>54</v>
      </c>
      <c r="B29" s="3">
        <v>45589.665225439814</v>
      </c>
      <c r="C29" t="s">
        <v>100</v>
      </c>
      <c r="D29" t="s">
        <v>46</v>
      </c>
      <c r="F29">
        <v>16.2</v>
      </c>
      <c r="G29">
        <v>20.5</v>
      </c>
      <c r="I29">
        <v>5</v>
      </c>
      <c r="J29">
        <v>20.5</v>
      </c>
      <c r="K29">
        <v>100</v>
      </c>
      <c r="L29">
        <v>20</v>
      </c>
      <c r="M29">
        <v>5</v>
      </c>
      <c r="N29">
        <v>15</v>
      </c>
      <c r="O29">
        <v>45</v>
      </c>
      <c r="P29">
        <v>40</v>
      </c>
      <c r="Q29">
        <v>0</v>
      </c>
      <c r="R29">
        <v>0</v>
      </c>
      <c r="T29" t="s">
        <v>102</v>
      </c>
      <c r="Y29">
        <f>(Table13[[#This Row],[PctGravel]]+Table13[[#This Row],[PctCobble]]+Table13[[#This Row],[PctBoulder]])</f>
        <v>40</v>
      </c>
      <c r="Z29" t="s">
        <v>49</v>
      </c>
    </row>
    <row r="30" spans="1:41" x14ac:dyDescent="0.25">
      <c r="A30">
        <v>55</v>
      </c>
      <c r="B30" s="3">
        <v>45589.672613206021</v>
      </c>
      <c r="C30" t="s">
        <v>100</v>
      </c>
      <c r="D30" t="s">
        <v>46</v>
      </c>
      <c r="F30">
        <v>10.8</v>
      </c>
      <c r="G30">
        <v>28</v>
      </c>
      <c r="I30">
        <v>8</v>
      </c>
      <c r="J30">
        <v>6.5</v>
      </c>
      <c r="K30">
        <v>100</v>
      </c>
      <c r="L30">
        <v>100</v>
      </c>
      <c r="M30">
        <v>25</v>
      </c>
      <c r="N30">
        <v>15</v>
      </c>
      <c r="O30">
        <v>45</v>
      </c>
      <c r="P30">
        <v>40</v>
      </c>
      <c r="Q30">
        <v>0</v>
      </c>
      <c r="R30">
        <v>0</v>
      </c>
      <c r="T30" t="s">
        <v>103</v>
      </c>
      <c r="Y30">
        <f>(Table13[[#This Row],[PctGravel]]+Table13[[#This Row],[PctCobble]]+Table13[[#This Row],[PctBoulder]])</f>
        <v>40</v>
      </c>
      <c r="Z30" t="s">
        <v>49</v>
      </c>
    </row>
    <row r="31" spans="1:41" x14ac:dyDescent="0.25">
      <c r="A31">
        <v>56</v>
      </c>
      <c r="B31" s="3">
        <v>45589.680668449073</v>
      </c>
      <c r="C31" t="s">
        <v>100</v>
      </c>
      <c r="D31" t="s">
        <v>46</v>
      </c>
      <c r="F31">
        <v>17.8</v>
      </c>
      <c r="G31">
        <v>26</v>
      </c>
      <c r="I31">
        <v>4</v>
      </c>
      <c r="J31">
        <v>14</v>
      </c>
      <c r="K31">
        <v>90</v>
      </c>
      <c r="L31">
        <v>100</v>
      </c>
      <c r="M31">
        <v>0</v>
      </c>
      <c r="N31">
        <v>15</v>
      </c>
      <c r="O31">
        <v>45</v>
      </c>
      <c r="P31">
        <v>40</v>
      </c>
      <c r="Q31">
        <v>0</v>
      </c>
      <c r="R31">
        <v>0</v>
      </c>
      <c r="T31" t="s">
        <v>104</v>
      </c>
      <c r="Y31">
        <f>(Table13[[#This Row],[PctGravel]]+Table13[[#This Row],[PctCobble]]+Table13[[#This Row],[PctBoulder]])</f>
        <v>40</v>
      </c>
      <c r="Z31" t="s">
        <v>49</v>
      </c>
    </row>
    <row r="32" spans="1:41" x14ac:dyDescent="0.25">
      <c r="A32">
        <v>57</v>
      </c>
      <c r="B32" s="3">
        <v>45589.688150532405</v>
      </c>
      <c r="C32" t="s">
        <v>100</v>
      </c>
      <c r="D32" t="s">
        <v>46</v>
      </c>
      <c r="F32">
        <v>11</v>
      </c>
      <c r="G32">
        <v>21</v>
      </c>
      <c r="I32">
        <v>10</v>
      </c>
      <c r="J32">
        <v>20</v>
      </c>
      <c r="K32">
        <v>100</v>
      </c>
      <c r="L32">
        <v>100</v>
      </c>
      <c r="M32">
        <v>25</v>
      </c>
      <c r="N32">
        <v>15</v>
      </c>
      <c r="O32">
        <v>45</v>
      </c>
      <c r="P32">
        <v>40</v>
      </c>
      <c r="Q32">
        <v>0</v>
      </c>
      <c r="R32">
        <v>0</v>
      </c>
      <c r="T32" t="s">
        <v>105</v>
      </c>
      <c r="Y32">
        <f>(Table13[[#This Row],[PctGravel]]+Table13[[#This Row],[PctCobble]]+Table13[[#This Row],[PctBoulder]])</f>
        <v>40</v>
      </c>
      <c r="Z32" t="s">
        <v>49</v>
      </c>
    </row>
    <row r="33" spans="1:26" x14ac:dyDescent="0.25">
      <c r="A33">
        <v>58</v>
      </c>
      <c r="B33" s="3">
        <v>45589.695934837961</v>
      </c>
      <c r="C33" t="s">
        <v>100</v>
      </c>
      <c r="D33" t="s">
        <v>46</v>
      </c>
      <c r="F33">
        <v>21.5</v>
      </c>
      <c r="G33">
        <v>23</v>
      </c>
      <c r="I33">
        <v>14</v>
      </c>
      <c r="J33">
        <v>3</v>
      </c>
      <c r="K33">
        <v>85</v>
      </c>
      <c r="L33">
        <v>95</v>
      </c>
      <c r="M33">
        <v>25</v>
      </c>
      <c r="N33">
        <v>15</v>
      </c>
      <c r="O33">
        <v>45</v>
      </c>
      <c r="P33">
        <v>40</v>
      </c>
      <c r="Q33">
        <v>0</v>
      </c>
      <c r="R33">
        <v>0</v>
      </c>
      <c r="T33" t="s">
        <v>106</v>
      </c>
      <c r="Y33">
        <f>(Table13[[#This Row],[PctGravel]]+Table13[[#This Row],[PctCobble]]+Table13[[#This Row],[PctBoulder]])</f>
        <v>40</v>
      </c>
      <c r="Z33" t="s">
        <v>49</v>
      </c>
    </row>
    <row r="34" spans="1:26" x14ac:dyDescent="0.25">
      <c r="A34">
        <v>59</v>
      </c>
      <c r="B34" s="3">
        <v>45589.706855219905</v>
      </c>
      <c r="C34" t="s">
        <v>107</v>
      </c>
      <c r="D34" t="s">
        <v>46</v>
      </c>
      <c r="F34">
        <v>15.3</v>
      </c>
      <c r="G34">
        <v>31</v>
      </c>
      <c r="I34">
        <v>9</v>
      </c>
      <c r="J34">
        <v>31</v>
      </c>
      <c r="K34">
        <v>75</v>
      </c>
      <c r="L34">
        <v>100</v>
      </c>
      <c r="M34">
        <v>0</v>
      </c>
      <c r="N34">
        <v>15</v>
      </c>
      <c r="O34">
        <v>45</v>
      </c>
      <c r="P34">
        <v>40</v>
      </c>
      <c r="Q34">
        <v>0</v>
      </c>
      <c r="R34">
        <v>0</v>
      </c>
      <c r="T34" t="s">
        <v>108</v>
      </c>
      <c r="Y34">
        <f>(Table13[[#This Row],[PctGravel]]+Table13[[#This Row],[PctCobble]]+Table13[[#This Row],[PctBoulder]])</f>
        <v>40</v>
      </c>
      <c r="Z34" t="s">
        <v>49</v>
      </c>
    </row>
    <row r="35" spans="1:26" x14ac:dyDescent="0.25">
      <c r="A35">
        <v>60</v>
      </c>
      <c r="B35" s="3">
        <v>45589.713300428244</v>
      </c>
      <c r="C35" t="s">
        <v>107</v>
      </c>
      <c r="D35" t="s">
        <v>46</v>
      </c>
      <c r="F35">
        <v>13.1</v>
      </c>
      <c r="G35">
        <v>31</v>
      </c>
      <c r="I35">
        <v>5</v>
      </c>
      <c r="J35">
        <v>13</v>
      </c>
      <c r="K35">
        <v>85</v>
      </c>
      <c r="L35">
        <v>80</v>
      </c>
      <c r="M35">
        <v>0</v>
      </c>
      <c r="N35">
        <v>15</v>
      </c>
      <c r="O35">
        <v>50</v>
      </c>
      <c r="P35">
        <v>40</v>
      </c>
      <c r="Q35">
        <v>0</v>
      </c>
      <c r="R35">
        <v>0</v>
      </c>
      <c r="T35" t="s">
        <v>109</v>
      </c>
      <c r="Y35">
        <f>(Table13[[#This Row],[PctGravel]]+Table13[[#This Row],[PctCobble]]+Table13[[#This Row],[PctBoulder]])</f>
        <v>40</v>
      </c>
      <c r="Z35" t="s">
        <v>49</v>
      </c>
    </row>
    <row r="36" spans="1:26" x14ac:dyDescent="0.25">
      <c r="A36">
        <v>61</v>
      </c>
      <c r="B36" s="3">
        <v>45589.719063275465</v>
      </c>
      <c r="C36" t="s">
        <v>107</v>
      </c>
      <c r="D36" t="s">
        <v>46</v>
      </c>
      <c r="F36">
        <v>10</v>
      </c>
      <c r="G36">
        <v>27</v>
      </c>
      <c r="I36">
        <v>16</v>
      </c>
      <c r="J36">
        <v>20</v>
      </c>
      <c r="K36">
        <v>100</v>
      </c>
      <c r="L36">
        <v>100</v>
      </c>
      <c r="M36">
        <v>0</v>
      </c>
      <c r="N36">
        <v>15</v>
      </c>
      <c r="O36">
        <v>45</v>
      </c>
      <c r="P36">
        <v>40</v>
      </c>
      <c r="Q36">
        <v>0</v>
      </c>
      <c r="R36">
        <v>0</v>
      </c>
      <c r="T36" t="s">
        <v>110</v>
      </c>
      <c r="Y36">
        <f>(Table13[[#This Row],[PctGravel]]+Table13[[#This Row],[PctCobble]]+Table13[[#This Row],[PctBoulder]])</f>
        <v>40</v>
      </c>
      <c r="Z36" t="s">
        <v>49</v>
      </c>
    </row>
    <row r="37" spans="1:26" x14ac:dyDescent="0.25">
      <c r="A37">
        <v>72</v>
      </c>
      <c r="B37" s="3">
        <v>45568.654518333336</v>
      </c>
      <c r="C37">
        <v>8</v>
      </c>
      <c r="D37" t="s">
        <v>46</v>
      </c>
      <c r="F37">
        <v>22</v>
      </c>
      <c r="G37">
        <v>36</v>
      </c>
      <c r="I37">
        <v>32</v>
      </c>
      <c r="J37">
        <v>27</v>
      </c>
      <c r="K37">
        <v>20</v>
      </c>
      <c r="L37">
        <v>90</v>
      </c>
      <c r="M37">
        <v>5</v>
      </c>
      <c r="N37">
        <v>2</v>
      </c>
      <c r="O37">
        <v>96</v>
      </c>
      <c r="P37">
        <v>2</v>
      </c>
      <c r="Q37">
        <v>0</v>
      </c>
      <c r="R37">
        <v>0</v>
      </c>
      <c r="T37" t="s">
        <v>111</v>
      </c>
      <c r="Y37">
        <f>(Table13[[#This Row],[PctGravel]]+Table13[[#This Row],[PctCobble]]+Table13[[#This Row],[PctBoulder]])</f>
        <v>2</v>
      </c>
      <c r="Z37" t="s">
        <v>49</v>
      </c>
    </row>
    <row r="38" spans="1:26" x14ac:dyDescent="0.25">
      <c r="A38">
        <v>73</v>
      </c>
      <c r="B38" s="3">
        <v>45568.664738263891</v>
      </c>
      <c r="C38">
        <v>8</v>
      </c>
      <c r="D38" t="s">
        <v>46</v>
      </c>
      <c r="F38">
        <v>24.3</v>
      </c>
      <c r="G38">
        <v>42</v>
      </c>
      <c r="I38">
        <v>34</v>
      </c>
      <c r="J38">
        <v>7</v>
      </c>
      <c r="K38">
        <v>40</v>
      </c>
      <c r="L38">
        <v>40</v>
      </c>
      <c r="M38">
        <v>20</v>
      </c>
      <c r="N38">
        <v>3</v>
      </c>
      <c r="O38">
        <v>92</v>
      </c>
      <c r="P38">
        <v>5</v>
      </c>
      <c r="Q38">
        <v>0</v>
      </c>
      <c r="R38">
        <v>0</v>
      </c>
      <c r="T38" t="s">
        <v>112</v>
      </c>
      <c r="Y38">
        <f>(Table13[[#This Row],[PctGravel]]+Table13[[#This Row],[PctCobble]]+Table13[[#This Row],[PctBoulder]])</f>
        <v>5</v>
      </c>
      <c r="Z38" t="s">
        <v>49</v>
      </c>
    </row>
    <row r="39" spans="1:26" x14ac:dyDescent="0.25">
      <c r="A39">
        <v>74</v>
      </c>
      <c r="B39" s="3">
        <v>45568.675641377318</v>
      </c>
      <c r="C39">
        <v>8</v>
      </c>
      <c r="D39" t="s">
        <v>46</v>
      </c>
      <c r="F39">
        <v>22.5</v>
      </c>
      <c r="G39">
        <v>34</v>
      </c>
      <c r="I39">
        <v>12</v>
      </c>
      <c r="J39">
        <v>14</v>
      </c>
      <c r="K39">
        <v>40</v>
      </c>
      <c r="L39">
        <v>80</v>
      </c>
      <c r="M39">
        <v>20</v>
      </c>
      <c r="N39">
        <v>3</v>
      </c>
      <c r="O39">
        <v>87</v>
      </c>
      <c r="P39">
        <v>5</v>
      </c>
      <c r="Q39">
        <v>5</v>
      </c>
      <c r="R39">
        <v>0</v>
      </c>
      <c r="T39" t="s">
        <v>113</v>
      </c>
      <c r="Y39">
        <f>(Table13[[#This Row],[PctGravel]]+Table13[[#This Row],[PctCobble]]+Table13[[#This Row],[PctBoulder]])</f>
        <v>10</v>
      </c>
      <c r="Z39" t="s">
        <v>49</v>
      </c>
    </row>
    <row r="40" spans="1:26" x14ac:dyDescent="0.25">
      <c r="A40">
        <v>75</v>
      </c>
      <c r="B40" s="3">
        <v>45568.685443009257</v>
      </c>
      <c r="C40">
        <v>8</v>
      </c>
      <c r="D40" t="s">
        <v>46</v>
      </c>
      <c r="F40">
        <v>23</v>
      </c>
      <c r="G40">
        <v>46</v>
      </c>
      <c r="I40">
        <v>6.5</v>
      </c>
      <c r="J40">
        <v>25</v>
      </c>
      <c r="K40">
        <v>40</v>
      </c>
      <c r="L40">
        <v>25</v>
      </c>
      <c r="M40">
        <v>2</v>
      </c>
      <c r="N40">
        <v>3</v>
      </c>
      <c r="O40">
        <v>96</v>
      </c>
      <c r="P40">
        <v>1</v>
      </c>
      <c r="Q40">
        <v>0</v>
      </c>
      <c r="R40">
        <v>0</v>
      </c>
      <c r="T40" t="s">
        <v>114</v>
      </c>
      <c r="Y40">
        <f>(Table13[[#This Row],[PctGravel]]+Table13[[#This Row],[PctCobble]]+Table13[[#This Row],[PctBoulder]])</f>
        <v>1</v>
      </c>
      <c r="Z40" t="s">
        <v>49</v>
      </c>
    </row>
    <row r="41" spans="1:26" x14ac:dyDescent="0.25">
      <c r="A41">
        <v>76</v>
      </c>
      <c r="B41" s="3">
        <v>45568.69633903935</v>
      </c>
      <c r="C41">
        <v>8</v>
      </c>
      <c r="D41" t="s">
        <v>46</v>
      </c>
      <c r="F41">
        <v>15.3</v>
      </c>
      <c r="G41">
        <v>55</v>
      </c>
      <c r="I41">
        <v>45</v>
      </c>
      <c r="J41">
        <v>26</v>
      </c>
      <c r="K41">
        <v>30</v>
      </c>
      <c r="L41">
        <v>60</v>
      </c>
      <c r="M41">
        <v>35</v>
      </c>
      <c r="N41">
        <v>0</v>
      </c>
      <c r="O41">
        <v>100</v>
      </c>
      <c r="P41">
        <v>0</v>
      </c>
      <c r="Q41">
        <v>0</v>
      </c>
      <c r="R41">
        <v>0</v>
      </c>
      <c r="T41" t="s">
        <v>115</v>
      </c>
      <c r="Y41">
        <f>(Table13[[#This Row],[PctGravel]]+Table13[[#This Row],[PctCobble]]+Table13[[#This Row],[PctBoulder]])</f>
        <v>0</v>
      </c>
      <c r="Z41" t="s">
        <v>49</v>
      </c>
    </row>
    <row r="42" spans="1:26" x14ac:dyDescent="0.25">
      <c r="A42">
        <v>77</v>
      </c>
      <c r="B42" s="3">
        <v>45568.705666828704</v>
      </c>
      <c r="C42">
        <v>8</v>
      </c>
      <c r="D42" t="s">
        <v>46</v>
      </c>
      <c r="F42">
        <v>14.5</v>
      </c>
      <c r="G42">
        <v>48</v>
      </c>
      <c r="I42">
        <v>35</v>
      </c>
      <c r="J42">
        <v>37</v>
      </c>
      <c r="K42">
        <v>70</v>
      </c>
      <c r="L42">
        <v>90</v>
      </c>
      <c r="M42">
        <v>30</v>
      </c>
      <c r="N42">
        <v>2</v>
      </c>
      <c r="O42">
        <v>98</v>
      </c>
      <c r="P42">
        <v>0</v>
      </c>
      <c r="Q42">
        <v>0</v>
      </c>
      <c r="R42">
        <v>0</v>
      </c>
      <c r="T42" t="s">
        <v>116</v>
      </c>
      <c r="Y42">
        <f>(Table13[[#This Row],[PctGravel]]+Table13[[#This Row],[PctCobble]]+Table13[[#This Row],[PctBoulder]])</f>
        <v>0</v>
      </c>
      <c r="Z42" t="s">
        <v>49</v>
      </c>
    </row>
    <row r="43" spans="1:26" x14ac:dyDescent="0.25">
      <c r="A43">
        <v>78</v>
      </c>
      <c r="B43" s="3">
        <v>45568.651562500003</v>
      </c>
      <c r="C43" t="s">
        <v>117</v>
      </c>
      <c r="D43" t="s">
        <v>46</v>
      </c>
      <c r="F43">
        <v>17.5</v>
      </c>
      <c r="G43">
        <v>30</v>
      </c>
      <c r="I43">
        <v>5</v>
      </c>
      <c r="J43">
        <v>22</v>
      </c>
      <c r="K43">
        <v>100</v>
      </c>
      <c r="L43">
        <v>95</v>
      </c>
      <c r="M43">
        <v>34</v>
      </c>
      <c r="N43">
        <v>1</v>
      </c>
      <c r="O43">
        <v>94</v>
      </c>
      <c r="P43">
        <v>5</v>
      </c>
      <c r="Q43">
        <v>0</v>
      </c>
      <c r="R43">
        <v>0</v>
      </c>
      <c r="S43" t="s">
        <v>118</v>
      </c>
      <c r="T43" t="s">
        <v>119</v>
      </c>
      <c r="Y43">
        <f>(Table13[[#This Row],[PctGravel]]+Table13[[#This Row],[PctCobble]]+Table13[[#This Row],[PctBoulder]])</f>
        <v>5</v>
      </c>
      <c r="Z43" t="s">
        <v>49</v>
      </c>
    </row>
    <row r="44" spans="1:26" x14ac:dyDescent="0.25">
      <c r="A44">
        <v>79</v>
      </c>
      <c r="B44" s="3">
        <v>45568.691365740742</v>
      </c>
      <c r="C44" t="s">
        <v>117</v>
      </c>
      <c r="D44" t="s">
        <v>46</v>
      </c>
      <c r="F44">
        <v>15.6</v>
      </c>
      <c r="G44">
        <v>48</v>
      </c>
      <c r="I44">
        <v>9</v>
      </c>
      <c r="J44">
        <v>42</v>
      </c>
      <c r="K44">
        <v>70</v>
      </c>
      <c r="L44">
        <v>100</v>
      </c>
      <c r="M44">
        <v>30</v>
      </c>
      <c r="N44">
        <v>1</v>
      </c>
      <c r="O44">
        <v>94</v>
      </c>
      <c r="P44">
        <v>5</v>
      </c>
      <c r="Q44">
        <v>0</v>
      </c>
      <c r="R44">
        <v>0</v>
      </c>
      <c r="S44" t="s">
        <v>120</v>
      </c>
      <c r="T44" t="s">
        <v>121</v>
      </c>
      <c r="Y44">
        <f>(Table13[[#This Row],[PctGravel]]+Table13[[#This Row],[PctCobble]]+Table13[[#This Row],[PctBoulder]])</f>
        <v>5</v>
      </c>
      <c r="Z44" t="s">
        <v>49</v>
      </c>
    </row>
    <row r="45" spans="1:26" x14ac:dyDescent="0.25">
      <c r="A45">
        <v>80</v>
      </c>
      <c r="B45" s="3">
        <v>45568.709791666668</v>
      </c>
      <c r="C45" t="s">
        <v>117</v>
      </c>
      <c r="D45" t="s">
        <v>46</v>
      </c>
      <c r="F45">
        <v>19.8</v>
      </c>
      <c r="G45">
        <v>29</v>
      </c>
      <c r="I45">
        <v>15</v>
      </c>
      <c r="J45">
        <v>20</v>
      </c>
      <c r="K45">
        <v>10</v>
      </c>
      <c r="L45">
        <v>100</v>
      </c>
      <c r="M45">
        <v>15</v>
      </c>
      <c r="N45">
        <v>2</v>
      </c>
      <c r="O45">
        <v>96</v>
      </c>
      <c r="P45">
        <v>2</v>
      </c>
      <c r="Q45">
        <v>0</v>
      </c>
      <c r="R45">
        <v>0</v>
      </c>
      <c r="S45" t="s">
        <v>122</v>
      </c>
      <c r="T45" t="s">
        <v>123</v>
      </c>
      <c r="Y45">
        <f>(Table13[[#This Row],[PctGravel]]+Table13[[#This Row],[PctCobble]]+Table13[[#This Row],[PctBoulder]])</f>
        <v>2</v>
      </c>
      <c r="Z45" t="s">
        <v>49</v>
      </c>
    </row>
    <row r="46" spans="1:26" x14ac:dyDescent="0.25">
      <c r="A46">
        <v>81</v>
      </c>
      <c r="B46" s="3">
        <v>45568.72079861111</v>
      </c>
      <c r="C46" t="s">
        <v>117</v>
      </c>
      <c r="D46" t="s">
        <v>46</v>
      </c>
      <c r="F46">
        <v>15.9</v>
      </c>
      <c r="G46">
        <v>40</v>
      </c>
      <c r="I46">
        <v>6</v>
      </c>
      <c r="J46">
        <v>20</v>
      </c>
      <c r="K46">
        <v>50</v>
      </c>
      <c r="L46">
        <v>30</v>
      </c>
      <c r="M46">
        <v>18</v>
      </c>
      <c r="N46">
        <v>1</v>
      </c>
      <c r="O46">
        <v>97</v>
      </c>
      <c r="P46">
        <v>2</v>
      </c>
      <c r="Q46">
        <v>0</v>
      </c>
      <c r="R46">
        <v>0</v>
      </c>
      <c r="S46" t="s">
        <v>124</v>
      </c>
      <c r="T46" t="s">
        <v>125</v>
      </c>
      <c r="Y46">
        <f>(Table13[[#This Row],[PctGravel]]+Table13[[#This Row],[PctCobble]]+Table13[[#This Row],[PctBoulder]])</f>
        <v>2</v>
      </c>
      <c r="Z46" t="s">
        <v>49</v>
      </c>
    </row>
    <row r="47" spans="1:26" x14ac:dyDescent="0.25">
      <c r="A47">
        <v>82</v>
      </c>
      <c r="B47" s="3">
        <v>45568.730474537035</v>
      </c>
      <c r="C47" t="s">
        <v>117</v>
      </c>
      <c r="D47" t="s">
        <v>46</v>
      </c>
      <c r="F47">
        <v>21.7</v>
      </c>
      <c r="G47">
        <v>35</v>
      </c>
      <c r="I47">
        <v>5</v>
      </c>
      <c r="J47">
        <v>10</v>
      </c>
      <c r="K47">
        <v>60</v>
      </c>
      <c r="L47">
        <v>100</v>
      </c>
      <c r="M47">
        <v>18</v>
      </c>
      <c r="N47">
        <v>10</v>
      </c>
      <c r="O47">
        <v>89</v>
      </c>
      <c r="P47">
        <v>1</v>
      </c>
      <c r="Q47">
        <v>0</v>
      </c>
      <c r="R47">
        <v>0</v>
      </c>
      <c r="S47" t="s">
        <v>126</v>
      </c>
      <c r="T47" t="s">
        <v>127</v>
      </c>
      <c r="Y47">
        <f>(Table13[[#This Row],[PctGravel]]+Table13[[#This Row],[PctCobble]]+Table13[[#This Row],[PctBoulder]])</f>
        <v>1</v>
      </c>
      <c r="Z47" t="s">
        <v>49</v>
      </c>
    </row>
    <row r="48" spans="1:26" x14ac:dyDescent="0.25">
      <c r="A48">
        <v>83</v>
      </c>
      <c r="B48" s="3">
        <v>45568.671886574077</v>
      </c>
      <c r="C48" t="s">
        <v>128</v>
      </c>
      <c r="D48" t="s">
        <v>46</v>
      </c>
      <c r="F48">
        <v>25.6</v>
      </c>
      <c r="G48">
        <v>33</v>
      </c>
      <c r="I48">
        <v>6</v>
      </c>
      <c r="J48">
        <v>6</v>
      </c>
      <c r="K48">
        <v>100</v>
      </c>
      <c r="L48">
        <v>0</v>
      </c>
      <c r="M48">
        <v>5</v>
      </c>
      <c r="N48">
        <v>3</v>
      </c>
      <c r="O48">
        <v>95</v>
      </c>
      <c r="P48">
        <v>2</v>
      </c>
      <c r="Q48">
        <v>0</v>
      </c>
      <c r="R48">
        <v>0</v>
      </c>
      <c r="T48" t="s">
        <v>129</v>
      </c>
      <c r="W48" t="s">
        <v>49</v>
      </c>
      <c r="Y48">
        <f>(Table13[[#This Row],[PctGravel]]+Table13[[#This Row],[PctCobble]]+Table13[[#This Row],[PctBoulder]])</f>
        <v>2</v>
      </c>
      <c r="Z48" t="s">
        <v>49</v>
      </c>
    </row>
    <row r="49" spans="1:41" x14ac:dyDescent="0.25">
      <c r="A49">
        <v>84</v>
      </c>
      <c r="B49" s="3">
        <v>45568.69</v>
      </c>
      <c r="C49" t="s">
        <v>128</v>
      </c>
      <c r="D49" t="s">
        <v>46</v>
      </c>
      <c r="F49">
        <v>27.5</v>
      </c>
      <c r="G49">
        <v>24</v>
      </c>
      <c r="I49">
        <v>4</v>
      </c>
      <c r="J49">
        <v>10</v>
      </c>
      <c r="K49">
        <v>40</v>
      </c>
      <c r="L49">
        <v>100</v>
      </c>
      <c r="M49">
        <v>5</v>
      </c>
      <c r="N49">
        <v>2</v>
      </c>
      <c r="O49">
        <v>95</v>
      </c>
      <c r="P49">
        <v>2</v>
      </c>
      <c r="Q49">
        <v>1</v>
      </c>
      <c r="R49">
        <v>0</v>
      </c>
      <c r="T49" t="s">
        <v>130</v>
      </c>
      <c r="W49" t="s">
        <v>49</v>
      </c>
      <c r="Y49">
        <f>(Table13[[#This Row],[PctGravel]]+Table13[[#This Row],[PctCobble]]+Table13[[#This Row],[PctBoulder]])</f>
        <v>3</v>
      </c>
      <c r="Z49" t="s">
        <v>49</v>
      </c>
    </row>
    <row r="50" spans="1:41" x14ac:dyDescent="0.25">
      <c r="A50">
        <v>85</v>
      </c>
      <c r="B50" s="3">
        <v>45568.701388888891</v>
      </c>
      <c r="C50" t="s">
        <v>128</v>
      </c>
      <c r="D50" t="s">
        <v>46</v>
      </c>
      <c r="F50">
        <v>28</v>
      </c>
      <c r="G50">
        <v>38</v>
      </c>
      <c r="I50">
        <v>3</v>
      </c>
      <c r="J50">
        <v>19</v>
      </c>
      <c r="K50">
        <v>100</v>
      </c>
      <c r="L50">
        <v>100</v>
      </c>
      <c r="M50">
        <v>10</v>
      </c>
      <c r="N50">
        <v>0</v>
      </c>
      <c r="O50">
        <v>100</v>
      </c>
      <c r="P50">
        <v>0</v>
      </c>
      <c r="Q50">
        <v>0</v>
      </c>
      <c r="R50">
        <v>0</v>
      </c>
      <c r="T50" t="s">
        <v>131</v>
      </c>
      <c r="W50" t="s">
        <v>49</v>
      </c>
      <c r="Y50">
        <f>(Table13[[#This Row],[PctGravel]]+Table13[[#This Row],[PctCobble]]+Table13[[#This Row],[PctBoulder]])</f>
        <v>0</v>
      </c>
      <c r="Z50" t="s">
        <v>49</v>
      </c>
    </row>
    <row r="51" spans="1:41" x14ac:dyDescent="0.25">
      <c r="A51">
        <v>86</v>
      </c>
      <c r="B51" s="3">
        <v>45568.710034722222</v>
      </c>
      <c r="C51" t="s">
        <v>128</v>
      </c>
      <c r="D51" t="s">
        <v>46</v>
      </c>
      <c r="F51">
        <v>32</v>
      </c>
      <c r="G51">
        <v>41</v>
      </c>
      <c r="I51">
        <v>10</v>
      </c>
      <c r="J51">
        <v>32</v>
      </c>
      <c r="K51">
        <v>100</v>
      </c>
      <c r="L51">
        <v>100</v>
      </c>
      <c r="M51">
        <v>10</v>
      </c>
      <c r="N51">
        <v>2</v>
      </c>
      <c r="O51">
        <v>97</v>
      </c>
      <c r="P51">
        <v>1</v>
      </c>
      <c r="Q51">
        <v>0</v>
      </c>
      <c r="R51">
        <v>0</v>
      </c>
      <c r="T51" t="s">
        <v>132</v>
      </c>
      <c r="W51" t="s">
        <v>49</v>
      </c>
      <c r="Y51">
        <f>(Table13[[#This Row],[PctGravel]]+Table13[[#This Row],[PctCobble]]+Table13[[#This Row],[PctBoulder]])</f>
        <v>1</v>
      </c>
      <c r="Z51" t="s">
        <v>49</v>
      </c>
    </row>
    <row r="52" spans="1:41" x14ac:dyDescent="0.25">
      <c r="A52">
        <v>87</v>
      </c>
      <c r="B52" s="3">
        <v>45568.727280092593</v>
      </c>
      <c r="C52" t="s">
        <v>128</v>
      </c>
      <c r="D52" t="s">
        <v>46</v>
      </c>
      <c r="F52">
        <v>29.7</v>
      </c>
      <c r="G52">
        <v>34</v>
      </c>
      <c r="I52">
        <v>3</v>
      </c>
      <c r="J52">
        <v>15</v>
      </c>
      <c r="K52">
        <v>100</v>
      </c>
      <c r="L52">
        <v>100</v>
      </c>
      <c r="M52">
        <v>10</v>
      </c>
      <c r="N52">
        <v>0</v>
      </c>
      <c r="O52">
        <v>100</v>
      </c>
      <c r="P52">
        <v>0</v>
      </c>
      <c r="Q52">
        <v>0</v>
      </c>
      <c r="R52">
        <v>0</v>
      </c>
      <c r="T52" t="s">
        <v>133</v>
      </c>
      <c r="W52" t="s">
        <v>49</v>
      </c>
      <c r="Y52">
        <f>(Table13[[#This Row],[PctGravel]]+Table13[[#This Row],[PctCobble]]+Table13[[#This Row],[PctBoulder]])</f>
        <v>0</v>
      </c>
      <c r="Z52" t="s">
        <v>49</v>
      </c>
    </row>
    <row r="53" spans="1:41" x14ac:dyDescent="0.25">
      <c r="A53">
        <v>88</v>
      </c>
      <c r="B53" s="3">
        <v>45568.735763888886</v>
      </c>
      <c r="C53" t="s">
        <v>128</v>
      </c>
      <c r="D53" t="s">
        <v>46</v>
      </c>
      <c r="F53">
        <v>27</v>
      </c>
      <c r="G53">
        <v>35</v>
      </c>
      <c r="I53">
        <v>11</v>
      </c>
      <c r="J53">
        <v>15</v>
      </c>
      <c r="K53">
        <v>100</v>
      </c>
      <c r="L53">
        <v>100</v>
      </c>
      <c r="M53">
        <v>5</v>
      </c>
      <c r="N53">
        <v>8</v>
      </c>
      <c r="O53">
        <v>92</v>
      </c>
      <c r="P53">
        <v>0</v>
      </c>
      <c r="Q53">
        <v>0</v>
      </c>
      <c r="R53">
        <v>0</v>
      </c>
      <c r="T53" t="s">
        <v>134</v>
      </c>
      <c r="W53" t="s">
        <v>49</v>
      </c>
      <c r="Y53">
        <f>(Table13[[#This Row],[PctGravel]]+Table13[[#This Row],[PctCobble]]+Table13[[#This Row],[PctBoulder]])</f>
        <v>0</v>
      </c>
      <c r="Z53" t="s">
        <v>49</v>
      </c>
    </row>
    <row r="54" spans="1:41" x14ac:dyDescent="0.25">
      <c r="A54">
        <v>89</v>
      </c>
      <c r="B54" s="3">
        <v>45568.746574074074</v>
      </c>
      <c r="C54" t="s">
        <v>128</v>
      </c>
      <c r="D54" t="s">
        <v>46</v>
      </c>
      <c r="F54">
        <v>2</v>
      </c>
      <c r="G54">
        <v>7</v>
      </c>
      <c r="I54">
        <v>6</v>
      </c>
      <c r="J54">
        <v>7</v>
      </c>
      <c r="K54">
        <v>80</v>
      </c>
      <c r="L54">
        <v>80</v>
      </c>
      <c r="M54">
        <v>80</v>
      </c>
      <c r="N54">
        <v>0</v>
      </c>
      <c r="O54">
        <v>100</v>
      </c>
      <c r="P54">
        <v>0</v>
      </c>
      <c r="Q54">
        <v>0</v>
      </c>
      <c r="R54">
        <v>0</v>
      </c>
      <c r="T54" t="s">
        <v>135</v>
      </c>
      <c r="W54" t="s">
        <v>49</v>
      </c>
      <c r="Y54">
        <f>(Table13[[#This Row],[PctGravel]]+Table13[[#This Row],[PctCobble]]+Table13[[#This Row],[PctBoulder]])</f>
        <v>0</v>
      </c>
      <c r="Z54" t="s">
        <v>52</v>
      </c>
      <c r="AB54">
        <v>25</v>
      </c>
      <c r="AC54">
        <v>40</v>
      </c>
      <c r="AE54">
        <v>8</v>
      </c>
      <c r="AF54">
        <v>13</v>
      </c>
      <c r="AG54">
        <v>100</v>
      </c>
      <c r="AH54">
        <v>100</v>
      </c>
      <c r="AI54">
        <v>40</v>
      </c>
      <c r="AJ54">
        <v>2</v>
      </c>
      <c r="AK54">
        <v>97</v>
      </c>
      <c r="AL54">
        <v>0</v>
      </c>
      <c r="AM54">
        <v>1</v>
      </c>
      <c r="AN54">
        <v>0</v>
      </c>
      <c r="AO54" t="s">
        <v>49</v>
      </c>
    </row>
    <row r="55" spans="1:41" x14ac:dyDescent="0.25">
      <c r="A55">
        <v>90</v>
      </c>
      <c r="B55" s="3">
        <v>45568.66819744213</v>
      </c>
      <c r="C55" t="s">
        <v>136</v>
      </c>
      <c r="D55" t="s">
        <v>46</v>
      </c>
      <c r="F55">
        <v>31.51</v>
      </c>
      <c r="G55">
        <v>30</v>
      </c>
      <c r="I55">
        <v>14</v>
      </c>
      <c r="J55">
        <v>4</v>
      </c>
      <c r="K55">
        <v>100</v>
      </c>
      <c r="L55">
        <v>100</v>
      </c>
      <c r="M55">
        <v>13</v>
      </c>
      <c r="N55">
        <v>2</v>
      </c>
      <c r="O55">
        <v>85</v>
      </c>
      <c r="P55">
        <v>13</v>
      </c>
      <c r="Q55">
        <v>0</v>
      </c>
      <c r="R55">
        <v>0</v>
      </c>
      <c r="T55" t="s">
        <v>137</v>
      </c>
      <c r="Y55">
        <f>(Table13[[#This Row],[PctGravel]]+Table13[[#This Row],[PctCobble]]+Table13[[#This Row],[PctBoulder]])</f>
        <v>13</v>
      </c>
      <c r="Z55" t="s">
        <v>49</v>
      </c>
    </row>
    <row r="56" spans="1:41" x14ac:dyDescent="0.25">
      <c r="A56">
        <v>91</v>
      </c>
      <c r="B56" s="3">
        <v>45568.684961423613</v>
      </c>
      <c r="C56" t="s">
        <v>136</v>
      </c>
      <c r="D56" t="s">
        <v>46</v>
      </c>
      <c r="F56">
        <v>35.1</v>
      </c>
      <c r="G56">
        <v>27.5</v>
      </c>
      <c r="I56">
        <v>9</v>
      </c>
      <c r="J56">
        <v>12</v>
      </c>
      <c r="K56">
        <v>100</v>
      </c>
      <c r="L56">
        <v>100</v>
      </c>
      <c r="M56">
        <v>9</v>
      </c>
      <c r="N56">
        <v>2</v>
      </c>
      <c r="O56">
        <v>89</v>
      </c>
      <c r="P56">
        <v>9</v>
      </c>
      <c r="Q56">
        <v>0</v>
      </c>
      <c r="R56">
        <v>0</v>
      </c>
      <c r="S56" t="s">
        <v>138</v>
      </c>
      <c r="T56" t="s">
        <v>139</v>
      </c>
      <c r="Y56">
        <f>(Table13[[#This Row],[PctGravel]]+Table13[[#This Row],[PctCobble]]+Table13[[#This Row],[PctBoulder]])</f>
        <v>9</v>
      </c>
      <c r="Z56" t="s">
        <v>49</v>
      </c>
    </row>
    <row r="57" spans="1:41" x14ac:dyDescent="0.25">
      <c r="A57">
        <v>92</v>
      </c>
      <c r="B57" s="3">
        <v>45568.69672310185</v>
      </c>
      <c r="C57" t="s">
        <v>136</v>
      </c>
      <c r="D57" t="s">
        <v>46</v>
      </c>
      <c r="F57">
        <v>29.1</v>
      </c>
      <c r="G57">
        <v>38.75</v>
      </c>
      <c r="I57">
        <v>16</v>
      </c>
      <c r="J57">
        <v>19</v>
      </c>
      <c r="K57">
        <v>100</v>
      </c>
      <c r="L57">
        <v>100</v>
      </c>
      <c r="M57">
        <v>24</v>
      </c>
      <c r="N57">
        <v>7</v>
      </c>
      <c r="O57">
        <v>85</v>
      </c>
      <c r="P57">
        <v>7</v>
      </c>
      <c r="Q57">
        <v>1</v>
      </c>
      <c r="R57">
        <v>0</v>
      </c>
      <c r="S57" t="s">
        <v>140</v>
      </c>
      <c r="T57" t="s">
        <v>141</v>
      </c>
      <c r="Y57">
        <f>(Table13[[#This Row],[PctGravel]]+Table13[[#This Row],[PctCobble]]+Table13[[#This Row],[PctBoulder]])</f>
        <v>8</v>
      </c>
      <c r="Z57" t="s">
        <v>49</v>
      </c>
    </row>
    <row r="58" spans="1:41" x14ac:dyDescent="0.25">
      <c r="A58">
        <v>93</v>
      </c>
      <c r="B58" s="3">
        <v>45568.708396956019</v>
      </c>
      <c r="C58" t="s">
        <v>136</v>
      </c>
      <c r="D58" t="s">
        <v>46</v>
      </c>
      <c r="F58">
        <v>23.3</v>
      </c>
      <c r="G58">
        <v>34</v>
      </c>
      <c r="I58">
        <v>4</v>
      </c>
      <c r="J58">
        <v>8</v>
      </c>
      <c r="K58">
        <v>100</v>
      </c>
      <c r="L58">
        <v>100</v>
      </c>
      <c r="M58">
        <v>13</v>
      </c>
      <c r="N58">
        <v>1</v>
      </c>
      <c r="O58">
        <v>87</v>
      </c>
      <c r="P58">
        <v>11</v>
      </c>
      <c r="Q58">
        <v>1</v>
      </c>
      <c r="R58">
        <v>0</v>
      </c>
      <c r="S58" t="s">
        <v>142</v>
      </c>
      <c r="T58" t="s">
        <v>143</v>
      </c>
      <c r="Y58">
        <f>(Table13[[#This Row],[PctGravel]]+Table13[[#This Row],[PctCobble]]+Table13[[#This Row],[PctBoulder]])</f>
        <v>12</v>
      </c>
      <c r="Z58" t="s">
        <v>49</v>
      </c>
    </row>
    <row r="59" spans="1:41" x14ac:dyDescent="0.25">
      <c r="A59">
        <v>94</v>
      </c>
      <c r="B59" s="3">
        <v>45568.718760983793</v>
      </c>
      <c r="C59" t="s">
        <v>136</v>
      </c>
      <c r="D59" t="s">
        <v>46</v>
      </c>
      <c r="F59">
        <v>24.6</v>
      </c>
      <c r="G59">
        <v>36</v>
      </c>
      <c r="I59">
        <v>6</v>
      </c>
      <c r="J59">
        <v>8.5</v>
      </c>
      <c r="K59">
        <v>100</v>
      </c>
      <c r="L59">
        <v>100</v>
      </c>
      <c r="M59">
        <v>4</v>
      </c>
      <c r="N59">
        <v>4</v>
      </c>
      <c r="O59">
        <v>94</v>
      </c>
      <c r="P59">
        <v>2</v>
      </c>
      <c r="Q59">
        <v>0</v>
      </c>
      <c r="R59">
        <v>0</v>
      </c>
      <c r="S59" t="s">
        <v>144</v>
      </c>
      <c r="T59" t="s">
        <v>145</v>
      </c>
      <c r="Y59">
        <f>(Table13[[#This Row],[PctGravel]]+Table13[[#This Row],[PctCobble]]+Table13[[#This Row],[PctBoulder]])</f>
        <v>2</v>
      </c>
      <c r="Z59" t="s">
        <v>49</v>
      </c>
    </row>
    <row r="60" spans="1:41" x14ac:dyDescent="0.25">
      <c r="A60">
        <v>95</v>
      </c>
      <c r="B60" s="3">
        <v>45568.728490462963</v>
      </c>
      <c r="C60" t="s">
        <v>136</v>
      </c>
      <c r="D60" t="s">
        <v>46</v>
      </c>
      <c r="F60">
        <v>30.4</v>
      </c>
      <c r="G60">
        <v>25</v>
      </c>
      <c r="I60">
        <v>17</v>
      </c>
      <c r="J60">
        <v>13</v>
      </c>
      <c r="K60">
        <v>100</v>
      </c>
      <c r="L60">
        <v>100</v>
      </c>
      <c r="M60">
        <v>20</v>
      </c>
      <c r="N60">
        <v>0</v>
      </c>
      <c r="O60">
        <v>97</v>
      </c>
      <c r="P60">
        <v>3</v>
      </c>
      <c r="Q60">
        <v>0</v>
      </c>
      <c r="R60">
        <v>0</v>
      </c>
      <c r="T60" t="s">
        <v>146</v>
      </c>
      <c r="Y60">
        <f>(Table13[[#This Row],[PctGravel]]+Table13[[#This Row],[PctCobble]]+Table13[[#This Row],[PctBoulder]])</f>
        <v>3</v>
      </c>
      <c r="Z60" t="s">
        <v>49</v>
      </c>
    </row>
    <row r="61" spans="1:41" x14ac:dyDescent="0.25">
      <c r="A61">
        <v>96</v>
      </c>
      <c r="B61" s="3">
        <v>45568.738514363424</v>
      </c>
      <c r="C61" t="s">
        <v>136</v>
      </c>
      <c r="D61" t="s">
        <v>46</v>
      </c>
      <c r="F61">
        <v>19.600000000000001</v>
      </c>
      <c r="G61">
        <v>39</v>
      </c>
      <c r="I61">
        <v>12</v>
      </c>
      <c r="J61">
        <v>5</v>
      </c>
      <c r="K61">
        <v>100</v>
      </c>
      <c r="L61">
        <v>25</v>
      </c>
      <c r="M61">
        <v>8</v>
      </c>
      <c r="N61">
        <v>0</v>
      </c>
      <c r="O61">
        <v>95</v>
      </c>
      <c r="P61">
        <v>5</v>
      </c>
      <c r="Q61">
        <v>0</v>
      </c>
      <c r="R61">
        <v>0</v>
      </c>
      <c r="T61" t="s">
        <v>147</v>
      </c>
      <c r="Y61">
        <f>(Table13[[#This Row],[PctGravel]]+Table13[[#This Row],[PctCobble]]+Table13[[#This Row],[PctBoulder]])</f>
        <v>5</v>
      </c>
      <c r="Z61" t="s">
        <v>49</v>
      </c>
    </row>
    <row r="62" spans="1:41" x14ac:dyDescent="0.25">
      <c r="A62">
        <v>97</v>
      </c>
      <c r="B62" s="3">
        <v>45568.746734398148</v>
      </c>
      <c r="C62" t="s">
        <v>136</v>
      </c>
      <c r="D62" t="s">
        <v>46</v>
      </c>
      <c r="F62">
        <v>24.8</v>
      </c>
      <c r="G62">
        <v>36</v>
      </c>
      <c r="I62">
        <v>11</v>
      </c>
      <c r="J62">
        <v>5</v>
      </c>
      <c r="K62">
        <v>100</v>
      </c>
      <c r="L62">
        <v>100</v>
      </c>
      <c r="M62">
        <v>28</v>
      </c>
      <c r="N62">
        <v>0</v>
      </c>
      <c r="O62">
        <v>98</v>
      </c>
      <c r="P62">
        <v>2</v>
      </c>
      <c r="Q62">
        <v>0</v>
      </c>
      <c r="R62">
        <v>0</v>
      </c>
      <c r="T62" t="s">
        <v>148</v>
      </c>
      <c r="Y62">
        <f>(Table13[[#This Row],[PctGravel]]+Table13[[#This Row],[PctCobble]]+Table13[[#This Row],[PctBoulder]])</f>
        <v>2</v>
      </c>
      <c r="Z62" t="s">
        <v>49</v>
      </c>
    </row>
    <row r="63" spans="1:41" x14ac:dyDescent="0.25">
      <c r="A63">
        <v>98</v>
      </c>
      <c r="B63" s="3">
        <v>45568.755712094906</v>
      </c>
      <c r="C63" t="s">
        <v>136</v>
      </c>
      <c r="D63" t="s">
        <v>46</v>
      </c>
      <c r="F63">
        <v>14.05</v>
      </c>
      <c r="G63">
        <v>31.25</v>
      </c>
      <c r="I63">
        <v>4</v>
      </c>
      <c r="J63">
        <v>5</v>
      </c>
      <c r="K63">
        <v>100</v>
      </c>
      <c r="L63">
        <v>100</v>
      </c>
      <c r="M63">
        <v>18</v>
      </c>
      <c r="N63">
        <v>14</v>
      </c>
      <c r="O63">
        <v>83</v>
      </c>
      <c r="P63">
        <v>3</v>
      </c>
      <c r="Q63">
        <v>0</v>
      </c>
      <c r="R63">
        <v>0</v>
      </c>
      <c r="S63" t="s">
        <v>149</v>
      </c>
      <c r="T63" t="s">
        <v>150</v>
      </c>
      <c r="Y63">
        <f>(Table13[[#This Row],[PctGravel]]+Table13[[#This Row],[PctCobble]]+Table13[[#This Row],[PctBoulder]])</f>
        <v>3</v>
      </c>
      <c r="Z63" t="s">
        <v>52</v>
      </c>
      <c r="AB63">
        <v>10.8</v>
      </c>
      <c r="AC63">
        <v>42</v>
      </c>
      <c r="AE63">
        <v>22</v>
      </c>
      <c r="AF63">
        <v>32</v>
      </c>
      <c r="AG63">
        <v>100</v>
      </c>
      <c r="AH63">
        <v>100</v>
      </c>
      <c r="AI63">
        <v>60</v>
      </c>
      <c r="AJ63">
        <v>1</v>
      </c>
      <c r="AK63">
        <v>97</v>
      </c>
      <c r="AL63">
        <v>2</v>
      </c>
      <c r="AM63">
        <v>0</v>
      </c>
      <c r="AN63">
        <v>0</v>
      </c>
    </row>
    <row r="64" spans="1:41" x14ac:dyDescent="0.25">
      <c r="A64">
        <v>99</v>
      </c>
      <c r="B64" s="3">
        <v>45568.679002777775</v>
      </c>
      <c r="C64" t="s">
        <v>151</v>
      </c>
      <c r="D64" t="s">
        <v>46</v>
      </c>
      <c r="F64">
        <v>27.1</v>
      </c>
      <c r="G64">
        <v>41.5</v>
      </c>
      <c r="I64">
        <v>7.2</v>
      </c>
      <c r="J64">
        <v>20</v>
      </c>
      <c r="K64">
        <v>100</v>
      </c>
      <c r="L64">
        <v>100</v>
      </c>
      <c r="M64">
        <v>10</v>
      </c>
      <c r="N64">
        <v>0</v>
      </c>
      <c r="O64">
        <v>100</v>
      </c>
      <c r="P64">
        <v>0</v>
      </c>
      <c r="Q64">
        <v>0</v>
      </c>
      <c r="R64">
        <v>0</v>
      </c>
      <c r="T64" t="s">
        <v>152</v>
      </c>
      <c r="Y64">
        <f>(Table13[[#This Row],[PctGravel]]+Table13[[#This Row],[PctCobble]]+Table13[[#This Row],[PctBoulder]])</f>
        <v>0</v>
      </c>
      <c r="Z64" t="s">
        <v>49</v>
      </c>
    </row>
    <row r="65" spans="1:40" x14ac:dyDescent="0.25">
      <c r="A65">
        <v>100</v>
      </c>
      <c r="B65" s="3">
        <v>45568.692454629629</v>
      </c>
      <c r="C65" t="s">
        <v>151</v>
      </c>
      <c r="D65" t="s">
        <v>46</v>
      </c>
      <c r="F65">
        <v>32.4</v>
      </c>
      <c r="G65">
        <v>25.5</v>
      </c>
      <c r="I65">
        <v>7</v>
      </c>
      <c r="J65">
        <v>23</v>
      </c>
      <c r="K65">
        <v>100</v>
      </c>
      <c r="L65">
        <v>75</v>
      </c>
      <c r="M65">
        <v>15</v>
      </c>
      <c r="N65">
        <v>0</v>
      </c>
      <c r="O65">
        <v>100</v>
      </c>
      <c r="P65">
        <v>0</v>
      </c>
      <c r="Q65">
        <v>0</v>
      </c>
      <c r="R65">
        <v>0</v>
      </c>
      <c r="T65" t="s">
        <v>153</v>
      </c>
      <c r="Y65">
        <f>(Table13[[#This Row],[PctGravel]]+Table13[[#This Row],[PctCobble]]+Table13[[#This Row],[PctBoulder]])</f>
        <v>0</v>
      </c>
      <c r="Z65" t="s">
        <v>49</v>
      </c>
    </row>
    <row r="66" spans="1:40" x14ac:dyDescent="0.25">
      <c r="A66">
        <v>101</v>
      </c>
      <c r="B66" s="3">
        <v>45568.702418703702</v>
      </c>
      <c r="C66" t="s">
        <v>151</v>
      </c>
      <c r="D66" t="s">
        <v>46</v>
      </c>
      <c r="F66">
        <v>24</v>
      </c>
      <c r="G66">
        <v>49</v>
      </c>
      <c r="I66">
        <v>15</v>
      </c>
      <c r="J66">
        <v>20.5</v>
      </c>
      <c r="K66">
        <v>100</v>
      </c>
      <c r="L66">
        <v>95</v>
      </c>
      <c r="M66">
        <v>20</v>
      </c>
      <c r="N66">
        <v>0</v>
      </c>
      <c r="O66">
        <v>100</v>
      </c>
      <c r="P66">
        <v>0</v>
      </c>
      <c r="Q66">
        <v>0</v>
      </c>
      <c r="R66">
        <v>0</v>
      </c>
      <c r="T66" t="s">
        <v>154</v>
      </c>
      <c r="Y66">
        <f>(Table13[[#This Row],[PctGravel]]+Table13[[#This Row],[PctCobble]]+Table13[[#This Row],[PctBoulder]])</f>
        <v>0</v>
      </c>
      <c r="Z66" t="s">
        <v>49</v>
      </c>
    </row>
    <row r="67" spans="1:40" x14ac:dyDescent="0.25">
      <c r="A67">
        <v>102</v>
      </c>
      <c r="B67" s="3">
        <v>45568.715915763889</v>
      </c>
      <c r="C67" t="s">
        <v>151</v>
      </c>
      <c r="D67" t="s">
        <v>46</v>
      </c>
      <c r="F67">
        <v>25.2</v>
      </c>
      <c r="G67">
        <v>25.5</v>
      </c>
      <c r="I67">
        <v>17</v>
      </c>
      <c r="J67">
        <v>16</v>
      </c>
      <c r="K67">
        <v>100</v>
      </c>
      <c r="L67">
        <v>100</v>
      </c>
      <c r="M67">
        <v>15</v>
      </c>
      <c r="N67">
        <v>0</v>
      </c>
      <c r="O67">
        <v>100</v>
      </c>
      <c r="P67">
        <v>0</v>
      </c>
      <c r="Q67">
        <v>0</v>
      </c>
      <c r="R67">
        <v>0</v>
      </c>
      <c r="S67" t="s">
        <v>155</v>
      </c>
      <c r="T67" t="s">
        <v>156</v>
      </c>
      <c r="Y67">
        <f>(Table13[[#This Row],[PctGravel]]+Table13[[#This Row],[PctCobble]]+Table13[[#This Row],[PctBoulder]])</f>
        <v>0</v>
      </c>
      <c r="Z67" t="s">
        <v>49</v>
      </c>
    </row>
    <row r="68" spans="1:40" x14ac:dyDescent="0.25">
      <c r="A68">
        <v>103</v>
      </c>
      <c r="B68" s="3">
        <v>45568.725441423609</v>
      </c>
      <c r="C68" t="s">
        <v>151</v>
      </c>
      <c r="D68" t="s">
        <v>46</v>
      </c>
      <c r="F68">
        <v>28.9</v>
      </c>
      <c r="G68">
        <v>32.5</v>
      </c>
      <c r="I68">
        <v>14.5</v>
      </c>
      <c r="J68">
        <v>15.5</v>
      </c>
      <c r="K68">
        <v>100</v>
      </c>
      <c r="L68">
        <v>100</v>
      </c>
      <c r="M68">
        <v>5</v>
      </c>
      <c r="N68">
        <v>0</v>
      </c>
      <c r="O68">
        <v>100</v>
      </c>
      <c r="P68">
        <v>0</v>
      </c>
      <c r="Q68">
        <v>0</v>
      </c>
      <c r="R68">
        <v>0</v>
      </c>
      <c r="S68" t="s">
        <v>157</v>
      </c>
      <c r="T68" t="s">
        <v>158</v>
      </c>
      <c r="Y68">
        <f>(Table13[[#This Row],[PctGravel]]+Table13[[#This Row],[PctCobble]]+Table13[[#This Row],[PctBoulder]])</f>
        <v>0</v>
      </c>
      <c r="Z68" t="s">
        <v>49</v>
      </c>
    </row>
    <row r="69" spans="1:40" x14ac:dyDescent="0.25">
      <c r="A69">
        <v>104</v>
      </c>
      <c r="B69" s="3">
        <v>45568.735356898149</v>
      </c>
      <c r="C69" t="s">
        <v>151</v>
      </c>
      <c r="D69" t="s">
        <v>46</v>
      </c>
      <c r="F69">
        <v>39.6</v>
      </c>
      <c r="G69">
        <v>28</v>
      </c>
      <c r="I69">
        <v>10</v>
      </c>
      <c r="J69">
        <v>17.5</v>
      </c>
      <c r="K69">
        <v>100</v>
      </c>
      <c r="L69">
        <v>5</v>
      </c>
      <c r="M69">
        <v>8</v>
      </c>
      <c r="N69">
        <v>0</v>
      </c>
      <c r="O69">
        <v>100</v>
      </c>
      <c r="P69">
        <v>0</v>
      </c>
      <c r="Q69">
        <v>0</v>
      </c>
      <c r="R69">
        <v>0</v>
      </c>
      <c r="S69" t="s">
        <v>159</v>
      </c>
      <c r="T69" t="s">
        <v>160</v>
      </c>
      <c r="Y69">
        <f>(Table13[[#This Row],[PctGravel]]+Table13[[#This Row],[PctCobble]]+Table13[[#This Row],[PctBoulder]])</f>
        <v>0</v>
      </c>
      <c r="Z69" t="s">
        <v>49</v>
      </c>
    </row>
    <row r="70" spans="1:40" x14ac:dyDescent="0.25">
      <c r="A70">
        <v>105</v>
      </c>
      <c r="B70" s="3">
        <v>45568.747249664353</v>
      </c>
      <c r="C70" t="s">
        <v>151</v>
      </c>
      <c r="D70" t="s">
        <v>46</v>
      </c>
      <c r="F70">
        <v>39.799999999999997</v>
      </c>
      <c r="G70">
        <v>28</v>
      </c>
      <c r="I70">
        <v>13</v>
      </c>
      <c r="J70">
        <v>8</v>
      </c>
      <c r="K70">
        <v>100</v>
      </c>
      <c r="L70">
        <v>100</v>
      </c>
      <c r="M70">
        <v>5</v>
      </c>
      <c r="N70">
        <v>0</v>
      </c>
      <c r="O70">
        <v>100</v>
      </c>
      <c r="P70">
        <v>0</v>
      </c>
      <c r="Q70">
        <v>0</v>
      </c>
      <c r="R70">
        <v>0</v>
      </c>
      <c r="T70" t="s">
        <v>161</v>
      </c>
      <c r="Y70">
        <f>(Table13[[#This Row],[PctGravel]]+Table13[[#This Row],[PctCobble]]+Table13[[#This Row],[PctBoulder]])</f>
        <v>0</v>
      </c>
      <c r="Z70" t="s">
        <v>49</v>
      </c>
    </row>
    <row r="71" spans="1:40" x14ac:dyDescent="0.25">
      <c r="A71">
        <v>106</v>
      </c>
      <c r="B71" s="3">
        <v>45568.756806238423</v>
      </c>
      <c r="C71" t="s">
        <v>151</v>
      </c>
      <c r="D71" t="s">
        <v>46</v>
      </c>
      <c r="F71">
        <v>33.6</v>
      </c>
      <c r="G71">
        <v>37</v>
      </c>
      <c r="I71">
        <v>17</v>
      </c>
      <c r="J71">
        <v>4.5</v>
      </c>
      <c r="K71">
        <v>100</v>
      </c>
      <c r="L71">
        <v>50</v>
      </c>
      <c r="M71">
        <v>1</v>
      </c>
      <c r="N71">
        <v>0</v>
      </c>
      <c r="O71">
        <v>100</v>
      </c>
      <c r="P71">
        <v>0</v>
      </c>
      <c r="Q71">
        <v>0</v>
      </c>
      <c r="R71">
        <v>0</v>
      </c>
      <c r="S71" t="s">
        <v>162</v>
      </c>
      <c r="T71" t="s">
        <v>163</v>
      </c>
      <c r="Y71">
        <f>(Table13[[#This Row],[PctGravel]]+Table13[[#This Row],[PctCobble]]+Table13[[#This Row],[PctBoulder]])</f>
        <v>0</v>
      </c>
      <c r="Z71" t="s">
        <v>49</v>
      </c>
    </row>
    <row r="72" spans="1:40" x14ac:dyDescent="0.25">
      <c r="A72">
        <v>107</v>
      </c>
      <c r="B72" s="3">
        <v>45568.767643576386</v>
      </c>
      <c r="C72" t="s">
        <v>151</v>
      </c>
      <c r="D72" t="s">
        <v>46</v>
      </c>
      <c r="F72">
        <v>37.299999999999997</v>
      </c>
      <c r="G72">
        <v>38</v>
      </c>
      <c r="I72">
        <v>23</v>
      </c>
      <c r="J72">
        <v>8.5</v>
      </c>
      <c r="K72">
        <v>100</v>
      </c>
      <c r="L72">
        <v>70</v>
      </c>
      <c r="M72">
        <v>5</v>
      </c>
      <c r="N72">
        <v>0</v>
      </c>
      <c r="O72">
        <v>100</v>
      </c>
      <c r="P72">
        <v>0</v>
      </c>
      <c r="Q72">
        <v>0</v>
      </c>
      <c r="R72">
        <v>0</v>
      </c>
      <c r="S72" t="s">
        <v>164</v>
      </c>
      <c r="T72" t="s">
        <v>165</v>
      </c>
      <c r="Y72">
        <f>(Table13[[#This Row],[PctGravel]]+Table13[[#This Row],[PctCobble]]+Table13[[#This Row],[PctBoulder]])</f>
        <v>0</v>
      </c>
      <c r="Z72" t="s">
        <v>49</v>
      </c>
    </row>
    <row r="73" spans="1:40" x14ac:dyDescent="0.25">
      <c r="A73">
        <v>108</v>
      </c>
      <c r="B73" s="3">
        <v>45568.680928136571</v>
      </c>
      <c r="C73" t="s">
        <v>166</v>
      </c>
      <c r="D73" t="s">
        <v>46</v>
      </c>
      <c r="F73">
        <v>2</v>
      </c>
      <c r="G73">
        <v>12.4</v>
      </c>
      <c r="I73">
        <v>4.5</v>
      </c>
      <c r="J73">
        <v>5.7</v>
      </c>
      <c r="K73">
        <v>0</v>
      </c>
      <c r="L73">
        <v>5</v>
      </c>
      <c r="M73">
        <v>2</v>
      </c>
      <c r="N73">
        <v>0</v>
      </c>
      <c r="O73">
        <v>99</v>
      </c>
      <c r="P73">
        <v>1</v>
      </c>
      <c r="Q73">
        <v>0</v>
      </c>
      <c r="R73">
        <v>0</v>
      </c>
      <c r="T73" t="s">
        <v>167</v>
      </c>
      <c r="Y73">
        <f>(Table13[[#This Row],[PctGravel]]+Table13[[#This Row],[PctCobble]]+Table13[[#This Row],[PctBoulder]])</f>
        <v>1</v>
      </c>
      <c r="Z73" t="s">
        <v>52</v>
      </c>
      <c r="AB73">
        <v>11</v>
      </c>
      <c r="AC73">
        <v>23.7</v>
      </c>
      <c r="AE73">
        <v>6.9</v>
      </c>
      <c r="AF73">
        <v>5</v>
      </c>
      <c r="AG73">
        <v>100</v>
      </c>
      <c r="AH73">
        <v>0</v>
      </c>
      <c r="AI73">
        <v>25</v>
      </c>
      <c r="AJ73">
        <v>25</v>
      </c>
      <c r="AK73">
        <v>74</v>
      </c>
      <c r="AL73">
        <v>1</v>
      </c>
      <c r="AM73">
        <v>0</v>
      </c>
      <c r="AN73">
        <v>0</v>
      </c>
    </row>
    <row r="74" spans="1:40" x14ac:dyDescent="0.25">
      <c r="A74">
        <v>114</v>
      </c>
      <c r="B74" s="3">
        <v>45568.771162743054</v>
      </c>
      <c r="C74" t="s">
        <v>166</v>
      </c>
      <c r="D74" t="s">
        <v>46</v>
      </c>
      <c r="F74">
        <v>7</v>
      </c>
      <c r="G74">
        <v>27.5</v>
      </c>
      <c r="I74">
        <v>18</v>
      </c>
      <c r="J74">
        <v>8</v>
      </c>
      <c r="K74">
        <v>100</v>
      </c>
      <c r="L74">
        <v>90</v>
      </c>
      <c r="M74">
        <v>100</v>
      </c>
      <c r="N74">
        <v>5</v>
      </c>
      <c r="O74">
        <v>70</v>
      </c>
      <c r="P74">
        <v>25</v>
      </c>
      <c r="Q74">
        <v>0</v>
      </c>
      <c r="R74">
        <v>0</v>
      </c>
      <c r="T74" t="s">
        <v>168</v>
      </c>
      <c r="Y74">
        <f>(Table13[[#This Row],[PctGravel]]+Table13[[#This Row],[PctCobble]]+Table13[[#This Row],[PctBoulder]])</f>
        <v>25</v>
      </c>
      <c r="Z74" t="s">
        <v>49</v>
      </c>
    </row>
    <row r="75" spans="1:40" x14ac:dyDescent="0.25">
      <c r="A75">
        <v>115</v>
      </c>
      <c r="B75" s="3">
        <v>45568.757767893519</v>
      </c>
      <c r="C75" t="s">
        <v>166</v>
      </c>
      <c r="D75" t="s">
        <v>46</v>
      </c>
      <c r="F75">
        <v>5.6</v>
      </c>
      <c r="G75">
        <v>25</v>
      </c>
      <c r="I75">
        <v>8</v>
      </c>
      <c r="J75">
        <v>3.1</v>
      </c>
      <c r="K75">
        <v>100</v>
      </c>
      <c r="L75">
        <v>90</v>
      </c>
      <c r="M75">
        <v>10</v>
      </c>
      <c r="N75">
        <v>0</v>
      </c>
      <c r="O75">
        <v>20</v>
      </c>
      <c r="P75">
        <v>80</v>
      </c>
      <c r="Q75">
        <v>0</v>
      </c>
      <c r="R75">
        <v>0</v>
      </c>
      <c r="T75" t="s">
        <v>169</v>
      </c>
      <c r="Y75">
        <f>(Table13[[#This Row],[PctGravel]]+Table13[[#This Row],[PctCobble]]+Table13[[#This Row],[PctBoulder]])</f>
        <v>80</v>
      </c>
      <c r="Z75" t="s">
        <v>49</v>
      </c>
    </row>
    <row r="76" spans="1:40" x14ac:dyDescent="0.25">
      <c r="A76">
        <v>116</v>
      </c>
      <c r="B76" s="3">
        <v>45568.739761192126</v>
      </c>
      <c r="C76" t="s">
        <v>166</v>
      </c>
      <c r="D76" t="s">
        <v>46</v>
      </c>
      <c r="F76">
        <v>8</v>
      </c>
      <c r="G76">
        <v>33</v>
      </c>
      <c r="I76">
        <v>2</v>
      </c>
      <c r="J76">
        <v>15</v>
      </c>
      <c r="K76">
        <v>100</v>
      </c>
      <c r="L76">
        <v>75</v>
      </c>
      <c r="M76">
        <v>40</v>
      </c>
      <c r="N76">
        <v>0</v>
      </c>
      <c r="O76">
        <v>50</v>
      </c>
      <c r="P76">
        <v>50</v>
      </c>
      <c r="Q76">
        <v>0</v>
      </c>
      <c r="R76">
        <v>0</v>
      </c>
      <c r="T76" t="s">
        <v>170</v>
      </c>
      <c r="Y76">
        <f>(Table13[[#This Row],[PctGravel]]+Table13[[#This Row],[PctCobble]]+Table13[[#This Row],[PctBoulder]])</f>
        <v>50</v>
      </c>
      <c r="Z76" t="s">
        <v>52</v>
      </c>
      <c r="AB76">
        <v>4</v>
      </c>
      <c r="AC76">
        <v>14</v>
      </c>
      <c r="AE76">
        <v>4</v>
      </c>
      <c r="AF76">
        <v>9</v>
      </c>
      <c r="AG76">
        <v>90</v>
      </c>
      <c r="AH76">
        <v>100</v>
      </c>
      <c r="AI76">
        <v>80</v>
      </c>
      <c r="AJ76">
        <v>0</v>
      </c>
      <c r="AK76">
        <v>40</v>
      </c>
      <c r="AL76">
        <v>60</v>
      </c>
      <c r="AM76">
        <v>0</v>
      </c>
      <c r="AN76">
        <v>0</v>
      </c>
    </row>
    <row r="77" spans="1:40" x14ac:dyDescent="0.25">
      <c r="B77" s="3"/>
    </row>
    <row r="78" spans="1:40" x14ac:dyDescent="0.25">
      <c r="B78" s="3"/>
    </row>
    <row r="79" spans="1:40" x14ac:dyDescent="0.25">
      <c r="B79" s="3"/>
      <c r="Y79" s="7" t="s">
        <v>363</v>
      </c>
      <c r="Z79" s="8">
        <f>COUNTIF($Y$2:$Y$76, "&lt;=3")</f>
        <v>34</v>
      </c>
      <c r="AA79" s="9" t="s">
        <v>364</v>
      </c>
      <c r="AB79" s="9" t="s">
        <v>364</v>
      </c>
    </row>
    <row r="80" spans="1:40" x14ac:dyDescent="0.25">
      <c r="B80" s="3"/>
      <c r="Y80" s="7" t="s">
        <v>365</v>
      </c>
      <c r="Z80" s="8">
        <f>COUNTIFS($Y$2:$Y$76, "&gt;3",$Y$2:$Y$76, "&lt;65")</f>
        <v>35</v>
      </c>
      <c r="AA80" s="9" t="s">
        <v>366</v>
      </c>
      <c r="AB80" s="9" t="s">
        <v>366</v>
      </c>
    </row>
    <row r="81" spans="2:28" x14ac:dyDescent="0.25">
      <c r="B81" s="3"/>
      <c r="Y81" s="7" t="s">
        <v>367</v>
      </c>
      <c r="Z81" s="8">
        <f>COUNTIF($Y$2:$Y$76, "&gt;=65")</f>
        <v>6</v>
      </c>
      <c r="AA81" s="9" t="s">
        <v>368</v>
      </c>
      <c r="AB81" s="9" t="s">
        <v>368</v>
      </c>
    </row>
    <row r="82" spans="2:28" x14ac:dyDescent="0.25">
      <c r="B82" s="3"/>
      <c r="Y82" s="10" t="s">
        <v>369</v>
      </c>
      <c r="Z82" s="11">
        <f>COUNTA(($Y$2:$Y$76))</f>
        <v>75</v>
      </c>
      <c r="AA82" s="9"/>
    </row>
    <row r="83" spans="2:28" x14ac:dyDescent="0.25">
      <c r="B83" s="3"/>
    </row>
    <row r="84" spans="2:28" x14ac:dyDescent="0.25">
      <c r="B84" s="3"/>
    </row>
    <row r="85" spans="2:28" x14ac:dyDescent="0.25">
      <c r="B85" s="3"/>
    </row>
    <row r="86" spans="2:28" x14ac:dyDescent="0.25">
      <c r="B86" s="3"/>
    </row>
    <row r="87" spans="2:28" x14ac:dyDescent="0.25">
      <c r="B87" s="3"/>
    </row>
    <row r="88" spans="2:28" x14ac:dyDescent="0.25">
      <c r="B88" s="3"/>
    </row>
    <row r="89" spans="2:28" x14ac:dyDescent="0.25">
      <c r="B89" s="3"/>
    </row>
    <row r="90" spans="2:28" x14ac:dyDescent="0.25">
      <c r="B90" s="3"/>
    </row>
    <row r="91" spans="2:28" x14ac:dyDescent="0.25">
      <c r="B91" s="3"/>
    </row>
    <row r="92" spans="2:28" x14ac:dyDescent="0.25">
      <c r="B92" s="3"/>
    </row>
    <row r="93" spans="2:28" x14ac:dyDescent="0.25">
      <c r="B93" s="3"/>
    </row>
    <row r="94" spans="2:28" x14ac:dyDescent="0.25">
      <c r="B94" s="3"/>
    </row>
    <row r="95" spans="2:28" x14ac:dyDescent="0.25">
      <c r="B95" s="3"/>
    </row>
    <row r="96" spans="2:28" x14ac:dyDescent="0.25">
      <c r="B96" s="3"/>
    </row>
    <row r="97" spans="2:2" x14ac:dyDescent="0.25">
      <c r="B97" s="3"/>
    </row>
    <row r="98" spans="2:2" x14ac:dyDescent="0.25">
      <c r="B98" s="3"/>
    </row>
    <row r="99" spans="2:2" x14ac:dyDescent="0.25">
      <c r="B99" s="3"/>
    </row>
    <row r="100" spans="2:2" x14ac:dyDescent="0.25">
      <c r="B100" s="3"/>
    </row>
    <row r="101" spans="2:2" x14ac:dyDescent="0.25">
      <c r="B101" s="3"/>
    </row>
    <row r="102" spans="2:2" x14ac:dyDescent="0.25">
      <c r="B102" s="3"/>
    </row>
    <row r="103" spans="2:2" x14ac:dyDescent="0.25">
      <c r="B103" s="3"/>
    </row>
    <row r="104" spans="2:2" x14ac:dyDescent="0.25">
      <c r="B104" s="3"/>
    </row>
    <row r="105" spans="2:2" x14ac:dyDescent="0.25">
      <c r="B105" s="3"/>
    </row>
    <row r="106" spans="2:2" x14ac:dyDescent="0.25">
      <c r="B106" s="3"/>
    </row>
    <row r="107" spans="2:2" x14ac:dyDescent="0.25">
      <c r="B107" s="3"/>
    </row>
    <row r="108" spans="2:2" x14ac:dyDescent="0.25">
      <c r="B108" s="3"/>
    </row>
    <row r="109" spans="2:2" x14ac:dyDescent="0.25">
      <c r="B109" s="3"/>
    </row>
    <row r="110" spans="2:2" x14ac:dyDescent="0.25">
      <c r="B110" s="3"/>
    </row>
    <row r="111" spans="2:2" x14ac:dyDescent="0.25">
      <c r="B111" s="3"/>
    </row>
    <row r="112" spans="2:2" x14ac:dyDescent="0.25">
      <c r="B112" s="3"/>
    </row>
    <row r="113" spans="2:2" x14ac:dyDescent="0.25">
      <c r="B113" s="3"/>
    </row>
    <row r="114" spans="2:2" x14ac:dyDescent="0.25">
      <c r="B114" s="3"/>
    </row>
    <row r="115" spans="2:2" x14ac:dyDescent="0.25">
      <c r="B115" s="3"/>
    </row>
    <row r="116" spans="2:2" x14ac:dyDescent="0.25">
      <c r="B116" s="3"/>
    </row>
    <row r="117" spans="2:2" x14ac:dyDescent="0.25">
      <c r="B117" s="3"/>
    </row>
    <row r="118" spans="2:2" x14ac:dyDescent="0.25">
      <c r="B118" s="3"/>
    </row>
    <row r="119" spans="2:2" x14ac:dyDescent="0.25">
      <c r="B119" s="3"/>
    </row>
    <row r="120" spans="2:2" x14ac:dyDescent="0.25">
      <c r="B120" s="3"/>
    </row>
    <row r="121" spans="2:2" x14ac:dyDescent="0.25">
      <c r="B121" s="3"/>
    </row>
    <row r="122" spans="2:2" x14ac:dyDescent="0.25">
      <c r="B122" s="3"/>
    </row>
    <row r="123" spans="2:2" x14ac:dyDescent="0.25">
      <c r="B123" s="3"/>
    </row>
    <row r="124" spans="2:2" x14ac:dyDescent="0.25">
      <c r="B124" s="3"/>
    </row>
    <row r="125" spans="2:2" x14ac:dyDescent="0.25">
      <c r="B125" s="3"/>
    </row>
    <row r="126" spans="2:2" x14ac:dyDescent="0.25">
      <c r="B126" s="3"/>
    </row>
    <row r="127" spans="2:2" x14ac:dyDescent="0.25">
      <c r="B127" s="3"/>
    </row>
    <row r="128" spans="2:2" x14ac:dyDescent="0.25">
      <c r="B128" s="3"/>
    </row>
    <row r="129" spans="2:2" x14ac:dyDescent="0.25">
      <c r="B129" s="3"/>
    </row>
    <row r="130" spans="2:2" x14ac:dyDescent="0.25">
      <c r="B130" s="3"/>
    </row>
    <row r="131" spans="2:2" x14ac:dyDescent="0.25">
      <c r="B131" s="3"/>
    </row>
    <row r="132" spans="2:2" x14ac:dyDescent="0.25">
      <c r="B132" s="3"/>
    </row>
    <row r="133" spans="2:2" x14ac:dyDescent="0.25">
      <c r="B133" s="3"/>
    </row>
    <row r="134" spans="2:2" x14ac:dyDescent="0.25">
      <c r="B134" s="3"/>
    </row>
    <row r="135" spans="2:2" x14ac:dyDescent="0.25">
      <c r="B135" s="3"/>
    </row>
    <row r="136" spans="2:2" x14ac:dyDescent="0.25">
      <c r="B136" s="3"/>
    </row>
    <row r="137" spans="2:2" x14ac:dyDescent="0.25">
      <c r="B137" s="3"/>
    </row>
    <row r="138" spans="2:2" x14ac:dyDescent="0.25">
      <c r="B138" s="3"/>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EC9DD-6B0E-483C-9402-8D603F62872E}">
  <dimension ref="A1:F181"/>
  <sheetViews>
    <sheetView workbookViewId="0">
      <pane ySplit="1" topLeftCell="A47" activePane="bottomLeft" state="frozen"/>
      <selection pane="bottomLeft" activeCell="E28" sqref="E28"/>
    </sheetView>
  </sheetViews>
  <sheetFormatPr defaultRowHeight="15" x14ac:dyDescent="0.25"/>
  <cols>
    <col min="3" max="3" width="66.5703125" bestFit="1" customWidth="1"/>
    <col min="4" max="4" width="18" style="1" customWidth="1"/>
    <col min="5" max="5" width="22.5703125" bestFit="1" customWidth="1"/>
    <col min="6" max="6" width="41.7109375" bestFit="1" customWidth="1"/>
  </cols>
  <sheetData>
    <row r="1" spans="1:6" x14ac:dyDescent="0.25">
      <c r="A1" t="s">
        <v>0</v>
      </c>
      <c r="B1" t="s">
        <v>1</v>
      </c>
      <c r="C1" t="s">
        <v>171</v>
      </c>
      <c r="D1" s="1" t="s">
        <v>172</v>
      </c>
      <c r="E1" t="s">
        <v>173</v>
      </c>
      <c r="F1" t="s">
        <v>21</v>
      </c>
    </row>
    <row r="2" spans="1:6" x14ac:dyDescent="0.25">
      <c r="A2">
        <v>1</v>
      </c>
      <c r="B2" t="s">
        <v>44</v>
      </c>
      <c r="C2" t="s">
        <v>117</v>
      </c>
      <c r="D2" s="1">
        <v>45568.672476851854</v>
      </c>
      <c r="E2" t="s">
        <v>174</v>
      </c>
      <c r="F2" t="s">
        <v>175</v>
      </c>
    </row>
    <row r="3" spans="1:6" x14ac:dyDescent="0.25">
      <c r="A3">
        <v>2</v>
      </c>
      <c r="B3" t="s">
        <v>44</v>
      </c>
      <c r="C3" t="s">
        <v>136</v>
      </c>
      <c r="D3" s="1">
        <v>45568.67638060185</v>
      </c>
      <c r="E3" s="2">
        <v>45356</v>
      </c>
      <c r="F3" t="s">
        <v>176</v>
      </c>
    </row>
    <row r="4" spans="1:6" x14ac:dyDescent="0.25">
      <c r="A4">
        <v>3</v>
      </c>
      <c r="B4" t="s">
        <v>44</v>
      </c>
      <c r="C4" t="s">
        <v>136</v>
      </c>
      <c r="D4" s="1">
        <v>45568.681565810184</v>
      </c>
      <c r="E4" t="s">
        <v>174</v>
      </c>
      <c r="F4" t="s">
        <v>177</v>
      </c>
    </row>
    <row r="5" spans="1:6" x14ac:dyDescent="0.25">
      <c r="A5">
        <v>4</v>
      </c>
      <c r="B5" t="s">
        <v>44</v>
      </c>
      <c r="C5" t="s">
        <v>136</v>
      </c>
      <c r="D5" s="1">
        <v>45568.683011527777</v>
      </c>
      <c r="E5" t="s">
        <v>174</v>
      </c>
      <c r="F5" t="s">
        <v>178</v>
      </c>
    </row>
    <row r="6" spans="1:6" x14ac:dyDescent="0.25">
      <c r="A6">
        <v>5</v>
      </c>
      <c r="B6" t="s">
        <v>44</v>
      </c>
      <c r="C6" t="s">
        <v>166</v>
      </c>
      <c r="D6" s="1">
        <v>45568.683587812498</v>
      </c>
      <c r="E6" s="2">
        <v>45356</v>
      </c>
      <c r="F6" t="s">
        <v>179</v>
      </c>
    </row>
    <row r="7" spans="1:6" x14ac:dyDescent="0.25">
      <c r="A7">
        <v>6</v>
      </c>
      <c r="B7" t="s">
        <v>44</v>
      </c>
      <c r="C7" t="s">
        <v>117</v>
      </c>
      <c r="D7" s="1">
        <v>45568.676238425927</v>
      </c>
      <c r="E7" s="2">
        <v>45422</v>
      </c>
      <c r="F7" t="s">
        <v>180</v>
      </c>
    </row>
    <row r="8" spans="1:6" x14ac:dyDescent="0.25">
      <c r="A8">
        <v>7</v>
      </c>
      <c r="B8" t="s">
        <v>44</v>
      </c>
      <c r="C8" t="s">
        <v>117</v>
      </c>
      <c r="D8" s="1">
        <v>45568.681319444448</v>
      </c>
      <c r="E8" s="2">
        <v>45422</v>
      </c>
      <c r="F8" t="s">
        <v>181</v>
      </c>
    </row>
    <row r="9" spans="1:6" x14ac:dyDescent="0.25">
      <c r="A9">
        <v>8</v>
      </c>
      <c r="B9" t="s">
        <v>44</v>
      </c>
      <c r="C9" t="s">
        <v>117</v>
      </c>
      <c r="D9" s="1">
        <v>45568.682210648149</v>
      </c>
      <c r="E9" s="2">
        <v>45422</v>
      </c>
      <c r="F9" t="s">
        <v>182</v>
      </c>
    </row>
    <row r="10" spans="1:6" x14ac:dyDescent="0.25">
      <c r="A10">
        <v>9</v>
      </c>
      <c r="B10" t="s">
        <v>44</v>
      </c>
      <c r="C10" t="s">
        <v>166</v>
      </c>
      <c r="D10" s="1">
        <v>45568.687074166664</v>
      </c>
      <c r="E10" s="2">
        <v>45356</v>
      </c>
      <c r="F10" t="s">
        <v>183</v>
      </c>
    </row>
    <row r="11" spans="1:6" x14ac:dyDescent="0.25">
      <c r="A11">
        <v>10</v>
      </c>
      <c r="B11" t="s">
        <v>44</v>
      </c>
      <c r="C11" t="s">
        <v>166</v>
      </c>
      <c r="D11" s="1">
        <v>45568.688867928242</v>
      </c>
      <c r="E11" s="2">
        <v>45356</v>
      </c>
      <c r="F11" t="s">
        <v>184</v>
      </c>
    </row>
    <row r="12" spans="1:6" x14ac:dyDescent="0.25">
      <c r="A12">
        <v>11</v>
      </c>
      <c r="B12" t="s">
        <v>44</v>
      </c>
      <c r="C12" t="s">
        <v>136</v>
      </c>
      <c r="D12" s="1">
        <v>45568.688890543985</v>
      </c>
      <c r="E12" s="2">
        <v>45356</v>
      </c>
      <c r="F12" t="s">
        <v>185</v>
      </c>
    </row>
    <row r="13" spans="1:6" x14ac:dyDescent="0.25">
      <c r="A13">
        <v>12</v>
      </c>
      <c r="B13" t="s">
        <v>44</v>
      </c>
      <c r="C13" t="s">
        <v>136</v>
      </c>
      <c r="D13" s="1">
        <v>45568.689472858794</v>
      </c>
      <c r="E13" s="2">
        <v>45356</v>
      </c>
      <c r="F13" t="s">
        <v>186</v>
      </c>
    </row>
    <row r="14" spans="1:6" x14ac:dyDescent="0.25">
      <c r="A14">
        <v>13</v>
      </c>
      <c r="B14" t="s">
        <v>44</v>
      </c>
      <c r="C14" t="s">
        <v>136</v>
      </c>
      <c r="D14" s="1">
        <v>45568.690257511575</v>
      </c>
      <c r="E14" t="s">
        <v>174</v>
      </c>
      <c r="F14" t="s">
        <v>187</v>
      </c>
    </row>
    <row r="15" spans="1:6" x14ac:dyDescent="0.25">
      <c r="A15">
        <v>14</v>
      </c>
      <c r="B15" t="s">
        <v>44</v>
      </c>
      <c r="C15" t="s">
        <v>136</v>
      </c>
      <c r="D15" s="1">
        <v>45568.692730833332</v>
      </c>
      <c r="E15" t="s">
        <v>174</v>
      </c>
      <c r="F15" t="s">
        <v>188</v>
      </c>
    </row>
    <row r="16" spans="1:6" x14ac:dyDescent="0.25">
      <c r="A16">
        <v>15</v>
      </c>
      <c r="B16" t="s">
        <v>44</v>
      </c>
      <c r="C16" t="s">
        <v>136</v>
      </c>
      <c r="D16" s="1">
        <v>45568.695113715279</v>
      </c>
      <c r="E16" t="s">
        <v>174</v>
      </c>
      <c r="F16" t="s">
        <v>189</v>
      </c>
    </row>
    <row r="17" spans="1:6" x14ac:dyDescent="0.25">
      <c r="A17">
        <v>16</v>
      </c>
      <c r="B17" t="s">
        <v>44</v>
      </c>
      <c r="C17" t="s">
        <v>136</v>
      </c>
      <c r="D17" s="1">
        <v>45568.700357384259</v>
      </c>
      <c r="E17" t="s">
        <v>174</v>
      </c>
      <c r="F17" t="s">
        <v>190</v>
      </c>
    </row>
    <row r="18" spans="1:6" x14ac:dyDescent="0.25">
      <c r="A18">
        <v>17</v>
      </c>
      <c r="B18" t="s">
        <v>44</v>
      </c>
      <c r="C18" t="s">
        <v>136</v>
      </c>
      <c r="D18" s="1">
        <v>45568.701334641206</v>
      </c>
      <c r="E18" t="s">
        <v>174</v>
      </c>
      <c r="F18" t="s">
        <v>191</v>
      </c>
    </row>
    <row r="19" spans="1:6" x14ac:dyDescent="0.25">
      <c r="A19">
        <v>18</v>
      </c>
      <c r="B19" t="s">
        <v>44</v>
      </c>
      <c r="C19" t="s">
        <v>136</v>
      </c>
      <c r="D19" s="1">
        <v>45568.701557939814</v>
      </c>
      <c r="E19" t="s">
        <v>174</v>
      </c>
      <c r="F19" t="s">
        <v>192</v>
      </c>
    </row>
    <row r="20" spans="1:6" x14ac:dyDescent="0.25">
      <c r="A20">
        <v>19</v>
      </c>
      <c r="B20" t="s">
        <v>44</v>
      </c>
      <c r="C20" t="s">
        <v>136</v>
      </c>
      <c r="D20" s="1">
        <v>45568.70372341435</v>
      </c>
      <c r="E20" t="s">
        <v>174</v>
      </c>
      <c r="F20" t="s">
        <v>193</v>
      </c>
    </row>
    <row r="21" spans="1:6" x14ac:dyDescent="0.25">
      <c r="A21">
        <v>20</v>
      </c>
      <c r="B21" t="s">
        <v>44</v>
      </c>
      <c r="C21" t="s">
        <v>136</v>
      </c>
      <c r="D21" s="1">
        <v>45568.704888449072</v>
      </c>
      <c r="E21" t="s">
        <v>174</v>
      </c>
      <c r="F21" t="s">
        <v>194</v>
      </c>
    </row>
    <row r="22" spans="1:6" x14ac:dyDescent="0.25">
      <c r="A22">
        <v>21</v>
      </c>
      <c r="B22" t="s">
        <v>44</v>
      </c>
      <c r="C22" t="s">
        <v>117</v>
      </c>
      <c r="D22" s="1">
        <v>45568.703946759262</v>
      </c>
      <c r="E22" t="s">
        <v>174</v>
      </c>
      <c r="F22" t="s">
        <v>195</v>
      </c>
    </row>
    <row r="23" spans="1:6" x14ac:dyDescent="0.25">
      <c r="A23">
        <v>22</v>
      </c>
      <c r="B23" t="s">
        <v>44</v>
      </c>
      <c r="C23" t="s">
        <v>136</v>
      </c>
      <c r="D23" s="1">
        <v>45568.713757500002</v>
      </c>
      <c r="E23" t="s">
        <v>174</v>
      </c>
      <c r="F23" t="s">
        <v>196</v>
      </c>
    </row>
    <row r="24" spans="1:6" x14ac:dyDescent="0.25">
      <c r="A24">
        <v>23</v>
      </c>
      <c r="B24" t="s">
        <v>44</v>
      </c>
      <c r="C24" t="s">
        <v>136</v>
      </c>
      <c r="D24" s="1">
        <v>45568.722562314812</v>
      </c>
      <c r="E24" t="s">
        <v>174</v>
      </c>
      <c r="F24" t="s">
        <v>197</v>
      </c>
    </row>
    <row r="25" spans="1:6" x14ac:dyDescent="0.25">
      <c r="A25">
        <v>24</v>
      </c>
      <c r="B25" t="s">
        <v>44</v>
      </c>
      <c r="C25" t="s">
        <v>136</v>
      </c>
      <c r="D25" s="1">
        <v>45568.723532118056</v>
      </c>
      <c r="E25" s="2">
        <v>45356</v>
      </c>
      <c r="F25" t="s">
        <v>198</v>
      </c>
    </row>
    <row r="26" spans="1:6" x14ac:dyDescent="0.25">
      <c r="A26">
        <v>25</v>
      </c>
      <c r="B26" t="s">
        <v>44</v>
      </c>
      <c r="C26" t="s">
        <v>136</v>
      </c>
      <c r="D26" s="1">
        <v>45568.72404134259</v>
      </c>
      <c r="E26" s="2">
        <v>45580</v>
      </c>
      <c r="F26" t="s">
        <v>199</v>
      </c>
    </row>
    <row r="27" spans="1:6" x14ac:dyDescent="0.25">
      <c r="A27">
        <v>26</v>
      </c>
      <c r="B27" t="s">
        <v>44</v>
      </c>
      <c r="C27" t="s">
        <v>166</v>
      </c>
      <c r="D27" s="1">
        <v>45568.729925474538</v>
      </c>
      <c r="E27" s="2">
        <v>45356</v>
      </c>
      <c r="F27" t="s">
        <v>200</v>
      </c>
    </row>
    <row r="28" spans="1:6" x14ac:dyDescent="0.25">
      <c r="A28">
        <v>27</v>
      </c>
      <c r="B28" t="s">
        <v>44</v>
      </c>
      <c r="C28" t="s">
        <v>201</v>
      </c>
      <c r="D28" s="1">
        <v>45568.730908541664</v>
      </c>
      <c r="E28" s="2">
        <v>45356</v>
      </c>
      <c r="F28" t="s">
        <v>202</v>
      </c>
    </row>
    <row r="29" spans="1:6" x14ac:dyDescent="0.25">
      <c r="A29">
        <v>28</v>
      </c>
      <c r="B29" t="s">
        <v>44</v>
      </c>
      <c r="C29" t="s">
        <v>201</v>
      </c>
      <c r="D29" s="1">
        <v>45568.731586388887</v>
      </c>
      <c r="E29" s="2">
        <v>45356</v>
      </c>
      <c r="F29" t="s">
        <v>203</v>
      </c>
    </row>
    <row r="30" spans="1:6" x14ac:dyDescent="0.25">
      <c r="A30">
        <v>29</v>
      </c>
      <c r="B30" t="s">
        <v>44</v>
      </c>
      <c r="C30" t="s">
        <v>166</v>
      </c>
      <c r="D30" s="1">
        <v>45568.734526053238</v>
      </c>
      <c r="E30" t="s">
        <v>174</v>
      </c>
      <c r="F30" t="s">
        <v>204</v>
      </c>
    </row>
    <row r="31" spans="1:6" x14ac:dyDescent="0.25">
      <c r="A31">
        <v>30</v>
      </c>
      <c r="B31" t="s">
        <v>44</v>
      </c>
      <c r="C31" t="s">
        <v>166</v>
      </c>
      <c r="D31" s="1">
        <v>45568.735718784723</v>
      </c>
      <c r="E31" s="2">
        <v>45422</v>
      </c>
      <c r="F31" t="s">
        <v>205</v>
      </c>
    </row>
    <row r="32" spans="1:6" x14ac:dyDescent="0.25">
      <c r="A32">
        <v>31</v>
      </c>
      <c r="B32" t="s">
        <v>44</v>
      </c>
      <c r="C32" t="s">
        <v>166</v>
      </c>
      <c r="D32" s="1">
        <v>45568.736214108794</v>
      </c>
      <c r="E32" s="2">
        <v>45356</v>
      </c>
      <c r="F32" t="s">
        <v>206</v>
      </c>
    </row>
    <row r="33" spans="1:6" x14ac:dyDescent="0.25">
      <c r="A33">
        <v>32</v>
      </c>
      <c r="B33" t="s">
        <v>44</v>
      </c>
      <c r="C33" t="s">
        <v>166</v>
      </c>
      <c r="D33" s="1">
        <v>45568.736738715277</v>
      </c>
      <c r="E33" s="2">
        <v>45356</v>
      </c>
      <c r="F33" t="s">
        <v>207</v>
      </c>
    </row>
    <row r="34" spans="1:6" x14ac:dyDescent="0.25">
      <c r="A34">
        <v>33</v>
      </c>
      <c r="B34" t="s">
        <v>44</v>
      </c>
      <c r="C34" t="s">
        <v>208</v>
      </c>
      <c r="D34" s="1">
        <v>45568.737329942131</v>
      </c>
      <c r="E34" s="2">
        <v>45356</v>
      </c>
      <c r="F34" t="s">
        <v>209</v>
      </c>
    </row>
    <row r="35" spans="1:6" x14ac:dyDescent="0.25">
      <c r="A35">
        <v>34</v>
      </c>
      <c r="B35" t="s">
        <v>44</v>
      </c>
      <c r="C35" t="s">
        <v>166</v>
      </c>
      <c r="D35" s="1">
        <v>45568.737600277775</v>
      </c>
      <c r="E35" s="2">
        <v>45580</v>
      </c>
      <c r="F35" t="s">
        <v>210</v>
      </c>
    </row>
    <row r="36" spans="1:6" x14ac:dyDescent="0.25">
      <c r="A36">
        <v>35</v>
      </c>
      <c r="B36" t="s">
        <v>44</v>
      </c>
      <c r="C36" t="s">
        <v>166</v>
      </c>
      <c r="D36" s="1">
        <v>45568.738300462966</v>
      </c>
      <c r="E36" s="2">
        <v>45422</v>
      </c>
      <c r="F36" t="s">
        <v>211</v>
      </c>
    </row>
    <row r="37" spans="1:6" x14ac:dyDescent="0.25">
      <c r="A37">
        <v>36</v>
      </c>
      <c r="B37" t="s">
        <v>44</v>
      </c>
      <c r="C37" t="s">
        <v>166</v>
      </c>
      <c r="D37" s="1">
        <v>45568.744643437502</v>
      </c>
      <c r="E37" s="2">
        <v>45356</v>
      </c>
      <c r="F37" t="s">
        <v>212</v>
      </c>
    </row>
    <row r="38" spans="1:6" x14ac:dyDescent="0.25">
      <c r="A38">
        <v>37</v>
      </c>
      <c r="B38" t="s">
        <v>44</v>
      </c>
      <c r="C38" t="s">
        <v>166</v>
      </c>
      <c r="D38" s="1">
        <v>45568.746188645833</v>
      </c>
      <c r="E38" s="2">
        <v>45422</v>
      </c>
      <c r="F38" t="s">
        <v>213</v>
      </c>
    </row>
    <row r="39" spans="1:6" x14ac:dyDescent="0.25">
      <c r="A39">
        <v>38</v>
      </c>
      <c r="B39" t="s">
        <v>44</v>
      </c>
      <c r="C39" t="s">
        <v>166</v>
      </c>
      <c r="D39" s="1">
        <v>45568.746746249999</v>
      </c>
      <c r="E39" t="s">
        <v>174</v>
      </c>
      <c r="F39" t="s">
        <v>214</v>
      </c>
    </row>
    <row r="40" spans="1:6" x14ac:dyDescent="0.25">
      <c r="A40">
        <v>39</v>
      </c>
      <c r="B40" t="s">
        <v>44</v>
      </c>
      <c r="C40" t="s">
        <v>201</v>
      </c>
      <c r="D40" s="1">
        <v>45568.747355196756</v>
      </c>
      <c r="E40" s="2">
        <v>45356</v>
      </c>
      <c r="F40" t="s">
        <v>215</v>
      </c>
    </row>
    <row r="41" spans="1:6" x14ac:dyDescent="0.25">
      <c r="A41">
        <v>40</v>
      </c>
      <c r="B41" t="s">
        <v>44</v>
      </c>
      <c r="C41" t="s">
        <v>166</v>
      </c>
      <c r="D41" s="1">
        <v>45568.747646782409</v>
      </c>
      <c r="E41" t="s">
        <v>174</v>
      </c>
      <c r="F41" t="s">
        <v>216</v>
      </c>
    </row>
    <row r="42" spans="1:6" x14ac:dyDescent="0.25">
      <c r="A42">
        <v>41</v>
      </c>
      <c r="B42" t="s">
        <v>44</v>
      </c>
      <c r="C42" t="s">
        <v>166</v>
      </c>
      <c r="D42" s="1">
        <v>45568.74838247685</v>
      </c>
      <c r="E42" s="2">
        <v>45422</v>
      </c>
      <c r="F42" t="s">
        <v>217</v>
      </c>
    </row>
    <row r="43" spans="1:6" x14ac:dyDescent="0.25">
      <c r="A43">
        <v>42</v>
      </c>
      <c r="B43" t="s">
        <v>44</v>
      </c>
      <c r="C43" t="s">
        <v>166</v>
      </c>
      <c r="D43" s="1">
        <v>45568.749102881942</v>
      </c>
      <c r="E43" t="s">
        <v>174</v>
      </c>
      <c r="F43" t="s">
        <v>218</v>
      </c>
    </row>
    <row r="44" spans="1:6" x14ac:dyDescent="0.25">
      <c r="A44">
        <v>43</v>
      </c>
      <c r="B44" t="s">
        <v>44</v>
      </c>
      <c r="C44" t="s">
        <v>166</v>
      </c>
      <c r="D44" s="1">
        <v>45568.749460856481</v>
      </c>
      <c r="E44" s="2">
        <v>45356</v>
      </c>
      <c r="F44" t="s">
        <v>219</v>
      </c>
    </row>
    <row r="45" spans="1:6" x14ac:dyDescent="0.25">
      <c r="A45">
        <v>44</v>
      </c>
      <c r="B45" t="s">
        <v>44</v>
      </c>
      <c r="C45" t="s">
        <v>166</v>
      </c>
      <c r="D45" s="1">
        <v>45568.749962013891</v>
      </c>
      <c r="E45" t="s">
        <v>174</v>
      </c>
      <c r="F45" t="s">
        <v>220</v>
      </c>
    </row>
    <row r="46" spans="1:6" x14ac:dyDescent="0.25">
      <c r="A46">
        <v>45</v>
      </c>
      <c r="B46" t="s">
        <v>44</v>
      </c>
      <c r="C46" t="s">
        <v>166</v>
      </c>
      <c r="D46" s="1">
        <v>45568.751359652779</v>
      </c>
      <c r="E46" t="s">
        <v>174</v>
      </c>
      <c r="F46" t="s">
        <v>221</v>
      </c>
    </row>
    <row r="47" spans="1:6" x14ac:dyDescent="0.25">
      <c r="A47">
        <v>46</v>
      </c>
      <c r="B47" t="s">
        <v>44</v>
      </c>
      <c r="C47" t="s">
        <v>166</v>
      </c>
      <c r="D47" s="1">
        <v>45568.752031354168</v>
      </c>
      <c r="E47" t="s">
        <v>174</v>
      </c>
      <c r="F47" t="s">
        <v>222</v>
      </c>
    </row>
    <row r="48" spans="1:6" x14ac:dyDescent="0.25">
      <c r="A48">
        <v>47</v>
      </c>
      <c r="B48" t="s">
        <v>44</v>
      </c>
      <c r="C48" t="s">
        <v>166</v>
      </c>
      <c r="D48" s="1">
        <v>45568.753034618057</v>
      </c>
      <c r="E48" t="s">
        <v>174</v>
      </c>
      <c r="F48" t="s">
        <v>223</v>
      </c>
    </row>
    <row r="49" spans="1:6" x14ac:dyDescent="0.25">
      <c r="A49">
        <v>48</v>
      </c>
      <c r="B49" t="s">
        <v>44</v>
      </c>
      <c r="C49" t="s">
        <v>136</v>
      </c>
      <c r="D49" s="1">
        <v>45568.752881238426</v>
      </c>
      <c r="E49" s="2">
        <v>45356</v>
      </c>
      <c r="F49" t="s">
        <v>224</v>
      </c>
    </row>
    <row r="50" spans="1:6" x14ac:dyDescent="0.25">
      <c r="A50">
        <v>49</v>
      </c>
      <c r="B50" t="s">
        <v>44</v>
      </c>
      <c r="C50" t="s">
        <v>166</v>
      </c>
      <c r="D50" s="1">
        <v>45568.75367928241</v>
      </c>
      <c r="E50" t="s">
        <v>174</v>
      </c>
      <c r="F50" t="s">
        <v>225</v>
      </c>
    </row>
    <row r="51" spans="1:6" x14ac:dyDescent="0.25">
      <c r="A51">
        <v>50</v>
      </c>
      <c r="B51" t="s">
        <v>44</v>
      </c>
      <c r="C51" t="s">
        <v>166</v>
      </c>
      <c r="D51" s="1">
        <v>45568.754216516201</v>
      </c>
      <c r="E51" t="s">
        <v>174</v>
      </c>
      <c r="F51" t="s">
        <v>226</v>
      </c>
    </row>
    <row r="52" spans="1:6" x14ac:dyDescent="0.25">
      <c r="A52">
        <v>51</v>
      </c>
      <c r="B52" t="s">
        <v>44</v>
      </c>
      <c r="C52" t="s">
        <v>166</v>
      </c>
      <c r="D52" s="1">
        <v>45568.755013240741</v>
      </c>
      <c r="E52" t="s">
        <v>174</v>
      </c>
      <c r="F52" t="s">
        <v>227</v>
      </c>
    </row>
    <row r="53" spans="1:6" x14ac:dyDescent="0.25">
      <c r="A53">
        <v>52</v>
      </c>
      <c r="B53" t="s">
        <v>44</v>
      </c>
      <c r="C53" t="s">
        <v>166</v>
      </c>
      <c r="D53" s="1">
        <v>45568.755522395833</v>
      </c>
      <c r="E53" t="s">
        <v>174</v>
      </c>
      <c r="F53" t="s">
        <v>228</v>
      </c>
    </row>
    <row r="54" spans="1:6" x14ac:dyDescent="0.25">
      <c r="A54">
        <v>53</v>
      </c>
      <c r="B54" t="s">
        <v>44</v>
      </c>
      <c r="C54" t="s">
        <v>166</v>
      </c>
      <c r="D54" s="1">
        <v>45568.756028865741</v>
      </c>
      <c r="E54" s="2">
        <v>45356</v>
      </c>
      <c r="F54" t="s">
        <v>229</v>
      </c>
    </row>
    <row r="55" spans="1:6" x14ac:dyDescent="0.25">
      <c r="A55">
        <v>54</v>
      </c>
      <c r="B55" t="s">
        <v>44</v>
      </c>
      <c r="C55" t="s">
        <v>166</v>
      </c>
      <c r="D55" s="1">
        <v>45568.760554768516</v>
      </c>
      <c r="E55" t="s">
        <v>174</v>
      </c>
      <c r="F55" t="s">
        <v>230</v>
      </c>
    </row>
    <row r="56" spans="1:6" x14ac:dyDescent="0.25">
      <c r="A56">
        <v>55</v>
      </c>
      <c r="B56" t="s">
        <v>44</v>
      </c>
      <c r="C56" t="s">
        <v>166</v>
      </c>
      <c r="D56" s="1">
        <v>45568.761394652778</v>
      </c>
      <c r="E56" t="s">
        <v>174</v>
      </c>
      <c r="F56" t="s">
        <v>231</v>
      </c>
    </row>
    <row r="57" spans="1:6" x14ac:dyDescent="0.25">
      <c r="A57">
        <v>56</v>
      </c>
      <c r="B57" t="s">
        <v>44</v>
      </c>
      <c r="C57" t="s">
        <v>166</v>
      </c>
      <c r="D57" s="1">
        <v>45568.762012175925</v>
      </c>
      <c r="E57" t="s">
        <v>174</v>
      </c>
      <c r="F57" t="s">
        <v>232</v>
      </c>
    </row>
    <row r="58" spans="1:6" x14ac:dyDescent="0.25">
      <c r="A58">
        <v>57</v>
      </c>
      <c r="B58" t="s">
        <v>44</v>
      </c>
      <c r="C58" t="s">
        <v>166</v>
      </c>
      <c r="D58" s="1">
        <v>45568.762967604169</v>
      </c>
      <c r="E58" t="s">
        <v>174</v>
      </c>
      <c r="F58" t="s">
        <v>233</v>
      </c>
    </row>
    <row r="59" spans="1:6" x14ac:dyDescent="0.25">
      <c r="A59">
        <v>58</v>
      </c>
      <c r="B59" t="s">
        <v>44</v>
      </c>
      <c r="C59" t="s">
        <v>166</v>
      </c>
      <c r="D59" s="1">
        <v>45568.763555162041</v>
      </c>
      <c r="E59" t="s">
        <v>174</v>
      </c>
      <c r="F59" t="s">
        <v>234</v>
      </c>
    </row>
    <row r="60" spans="1:6" x14ac:dyDescent="0.25">
      <c r="A60">
        <v>59</v>
      </c>
      <c r="B60" t="s">
        <v>44</v>
      </c>
      <c r="C60" t="s">
        <v>166</v>
      </c>
      <c r="D60" s="1">
        <v>45568.764841886572</v>
      </c>
      <c r="E60" t="s">
        <v>174</v>
      </c>
      <c r="F60" t="s">
        <v>235</v>
      </c>
    </row>
    <row r="61" spans="1:6" x14ac:dyDescent="0.25">
      <c r="A61">
        <v>60</v>
      </c>
      <c r="B61" t="s">
        <v>44</v>
      </c>
      <c r="C61" t="s">
        <v>166</v>
      </c>
      <c r="D61" s="1">
        <v>45568.765211076388</v>
      </c>
      <c r="E61" t="s">
        <v>174</v>
      </c>
      <c r="F61" t="s">
        <v>236</v>
      </c>
    </row>
    <row r="62" spans="1:6" x14ac:dyDescent="0.25">
      <c r="A62">
        <v>61</v>
      </c>
      <c r="B62" t="s">
        <v>44</v>
      </c>
      <c r="C62" t="s">
        <v>166</v>
      </c>
      <c r="D62" s="1">
        <v>45568.766012824075</v>
      </c>
      <c r="E62" t="s">
        <v>174</v>
      </c>
      <c r="F62" t="s">
        <v>237</v>
      </c>
    </row>
    <row r="63" spans="1:6" x14ac:dyDescent="0.25">
      <c r="A63">
        <v>62</v>
      </c>
      <c r="B63" t="s">
        <v>44</v>
      </c>
      <c r="C63" t="s">
        <v>166</v>
      </c>
      <c r="D63" s="1">
        <v>45568.76681429398</v>
      </c>
      <c r="E63" t="s">
        <v>174</v>
      </c>
      <c r="F63" t="s">
        <v>238</v>
      </c>
    </row>
    <row r="64" spans="1:6" x14ac:dyDescent="0.25">
      <c r="A64">
        <v>63</v>
      </c>
      <c r="B64" t="s">
        <v>44</v>
      </c>
      <c r="C64" t="s">
        <v>166</v>
      </c>
      <c r="D64" s="1">
        <v>45568.767873240744</v>
      </c>
      <c r="E64" t="s">
        <v>174</v>
      </c>
      <c r="F64" t="s">
        <v>239</v>
      </c>
    </row>
    <row r="65" spans="1:6" x14ac:dyDescent="0.25">
      <c r="A65">
        <v>64</v>
      </c>
      <c r="B65" t="s">
        <v>44</v>
      </c>
      <c r="C65" t="s">
        <v>166</v>
      </c>
      <c r="D65" s="1">
        <v>45568.769670462963</v>
      </c>
      <c r="E65" t="s">
        <v>174</v>
      </c>
      <c r="F65" t="s">
        <v>240</v>
      </c>
    </row>
    <row r="66" spans="1:6" x14ac:dyDescent="0.25">
      <c r="A66">
        <v>65</v>
      </c>
      <c r="B66" t="s">
        <v>44</v>
      </c>
      <c r="C66" t="s">
        <v>166</v>
      </c>
      <c r="D66" s="1">
        <v>45568.770238761572</v>
      </c>
      <c r="E66" s="2">
        <v>45580</v>
      </c>
      <c r="F66" t="s">
        <v>241</v>
      </c>
    </row>
    <row r="67" spans="1:6" x14ac:dyDescent="0.25">
      <c r="A67">
        <v>66</v>
      </c>
      <c r="B67" t="s">
        <v>44</v>
      </c>
      <c r="C67" t="s">
        <v>208</v>
      </c>
      <c r="D67" s="1">
        <v>45568.770997962965</v>
      </c>
      <c r="E67" s="2">
        <v>45422</v>
      </c>
      <c r="F67" t="s">
        <v>242</v>
      </c>
    </row>
    <row r="68" spans="1:6" x14ac:dyDescent="0.25">
      <c r="A68">
        <v>67</v>
      </c>
      <c r="B68" t="s">
        <v>44</v>
      </c>
      <c r="C68" t="s">
        <v>243</v>
      </c>
      <c r="D68" s="1">
        <v>45589.65821523148</v>
      </c>
      <c r="E68" s="2">
        <v>45356</v>
      </c>
      <c r="F68" t="s">
        <v>244</v>
      </c>
    </row>
    <row r="69" spans="1:6" x14ac:dyDescent="0.25">
      <c r="A69">
        <v>68</v>
      </c>
      <c r="B69" t="s">
        <v>44</v>
      </c>
      <c r="C69" t="s">
        <v>243</v>
      </c>
      <c r="D69" s="1">
        <v>45589.659477314817</v>
      </c>
      <c r="E69" s="2">
        <v>45580</v>
      </c>
      <c r="F69" t="s">
        <v>245</v>
      </c>
    </row>
    <row r="70" spans="1:6" x14ac:dyDescent="0.25">
      <c r="A70">
        <v>69</v>
      </c>
      <c r="B70" t="s">
        <v>44</v>
      </c>
      <c r="C70" t="s">
        <v>243</v>
      </c>
      <c r="D70" s="1">
        <v>45589.660038668982</v>
      </c>
      <c r="E70" s="2">
        <v>45422</v>
      </c>
      <c r="F70" t="s">
        <v>246</v>
      </c>
    </row>
    <row r="71" spans="1:6" x14ac:dyDescent="0.25">
      <c r="A71">
        <v>70</v>
      </c>
      <c r="B71" t="s">
        <v>44</v>
      </c>
      <c r="C71">
        <v>5</v>
      </c>
      <c r="D71" s="1">
        <v>45589.66491388889</v>
      </c>
      <c r="E71" s="2">
        <v>45422</v>
      </c>
      <c r="F71" t="s">
        <v>247</v>
      </c>
    </row>
    <row r="72" spans="1:6" x14ac:dyDescent="0.25">
      <c r="A72">
        <v>71</v>
      </c>
      <c r="B72" t="s">
        <v>44</v>
      </c>
      <c r="C72" t="s">
        <v>100</v>
      </c>
      <c r="D72" s="1">
        <v>45589.665765104168</v>
      </c>
      <c r="E72" s="2">
        <v>45580</v>
      </c>
      <c r="F72" t="s">
        <v>248</v>
      </c>
    </row>
    <row r="73" spans="1:6" x14ac:dyDescent="0.25">
      <c r="A73">
        <v>72</v>
      </c>
      <c r="B73" t="s">
        <v>44</v>
      </c>
      <c r="C73">
        <v>5</v>
      </c>
      <c r="D73" s="1">
        <v>45589.666274918978</v>
      </c>
      <c r="E73" s="2">
        <v>45356</v>
      </c>
      <c r="F73" t="s">
        <v>249</v>
      </c>
    </row>
    <row r="74" spans="1:6" x14ac:dyDescent="0.25">
      <c r="A74">
        <v>73</v>
      </c>
      <c r="B74" t="s">
        <v>44</v>
      </c>
      <c r="C74" t="s">
        <v>243</v>
      </c>
      <c r="D74" s="1">
        <v>45589.668865590276</v>
      </c>
      <c r="E74" s="2">
        <v>45422</v>
      </c>
      <c r="F74" t="s">
        <v>250</v>
      </c>
    </row>
    <row r="75" spans="1:6" x14ac:dyDescent="0.25">
      <c r="A75">
        <v>74</v>
      </c>
      <c r="B75" t="s">
        <v>44</v>
      </c>
      <c r="C75">
        <v>5</v>
      </c>
      <c r="D75" s="1">
        <v>45589.668496284721</v>
      </c>
      <c r="E75" s="2">
        <v>45422</v>
      </c>
      <c r="F75" t="s">
        <v>251</v>
      </c>
    </row>
    <row r="76" spans="1:6" x14ac:dyDescent="0.25">
      <c r="A76">
        <v>75</v>
      </c>
      <c r="B76" t="s">
        <v>44</v>
      </c>
      <c r="C76" t="s">
        <v>243</v>
      </c>
      <c r="D76" s="1">
        <v>45589.669388321759</v>
      </c>
      <c r="E76" s="2">
        <v>45422</v>
      </c>
      <c r="F76" t="s">
        <v>252</v>
      </c>
    </row>
    <row r="77" spans="1:6" x14ac:dyDescent="0.25">
      <c r="A77">
        <v>76</v>
      </c>
      <c r="B77" t="s">
        <v>44</v>
      </c>
      <c r="C77" t="s">
        <v>243</v>
      </c>
      <c r="D77" s="1">
        <v>45589.669896261577</v>
      </c>
      <c r="E77" t="s">
        <v>174</v>
      </c>
      <c r="F77" t="s">
        <v>253</v>
      </c>
    </row>
    <row r="78" spans="1:6" x14ac:dyDescent="0.25">
      <c r="A78">
        <v>77</v>
      </c>
      <c r="B78" t="s">
        <v>44</v>
      </c>
      <c r="C78" t="s">
        <v>243</v>
      </c>
      <c r="D78" s="1">
        <v>45589.670212303237</v>
      </c>
      <c r="E78" t="s">
        <v>174</v>
      </c>
      <c r="F78" t="s">
        <v>254</v>
      </c>
    </row>
    <row r="79" spans="1:6" x14ac:dyDescent="0.25">
      <c r="A79">
        <v>78</v>
      </c>
      <c r="B79" t="s">
        <v>44</v>
      </c>
      <c r="C79" t="s">
        <v>255</v>
      </c>
      <c r="D79" s="1">
        <v>45589.670474664352</v>
      </c>
      <c r="E79" t="s">
        <v>174</v>
      </c>
      <c r="F79" t="s">
        <v>256</v>
      </c>
    </row>
    <row r="80" spans="1:6" x14ac:dyDescent="0.25">
      <c r="A80">
        <v>79</v>
      </c>
      <c r="B80" t="s">
        <v>44</v>
      </c>
      <c r="C80">
        <v>5</v>
      </c>
      <c r="D80" s="1">
        <v>45589.670284976855</v>
      </c>
      <c r="E80" s="2">
        <v>45422</v>
      </c>
      <c r="F80" t="s">
        <v>257</v>
      </c>
    </row>
    <row r="81" spans="1:6" x14ac:dyDescent="0.25">
      <c r="A81">
        <v>80</v>
      </c>
      <c r="B81" t="s">
        <v>44</v>
      </c>
      <c r="C81" t="s">
        <v>243</v>
      </c>
      <c r="D81" s="1">
        <v>45589.670745277777</v>
      </c>
      <c r="E81" t="s">
        <v>174</v>
      </c>
      <c r="F81" t="s">
        <v>258</v>
      </c>
    </row>
    <row r="82" spans="1:6" x14ac:dyDescent="0.25">
      <c r="A82">
        <v>81</v>
      </c>
      <c r="B82" t="s">
        <v>44</v>
      </c>
      <c r="C82" t="s">
        <v>243</v>
      </c>
      <c r="D82" s="1">
        <v>45589.671028738427</v>
      </c>
      <c r="E82" t="s">
        <v>174</v>
      </c>
      <c r="F82" t="s">
        <v>259</v>
      </c>
    </row>
    <row r="83" spans="1:6" x14ac:dyDescent="0.25">
      <c r="A83">
        <v>82</v>
      </c>
      <c r="B83" t="s">
        <v>44</v>
      </c>
      <c r="C83" t="s">
        <v>243</v>
      </c>
      <c r="D83" s="1">
        <v>45589.671233368055</v>
      </c>
      <c r="E83" t="s">
        <v>174</v>
      </c>
      <c r="F83" t="s">
        <v>260</v>
      </c>
    </row>
    <row r="84" spans="1:6" x14ac:dyDescent="0.25">
      <c r="A84">
        <v>83</v>
      </c>
      <c r="B84" t="s">
        <v>44</v>
      </c>
      <c r="C84" t="s">
        <v>243</v>
      </c>
      <c r="D84" s="1">
        <v>45589.671546851852</v>
      </c>
      <c r="E84" t="s">
        <v>174</v>
      </c>
      <c r="F84" t="s">
        <v>261</v>
      </c>
    </row>
    <row r="85" spans="1:6" x14ac:dyDescent="0.25">
      <c r="A85">
        <v>84</v>
      </c>
      <c r="B85" t="s">
        <v>44</v>
      </c>
      <c r="C85" t="s">
        <v>243</v>
      </c>
      <c r="D85" s="1">
        <v>45589.671817118055</v>
      </c>
      <c r="E85" t="s">
        <v>174</v>
      </c>
      <c r="F85" t="s">
        <v>262</v>
      </c>
    </row>
    <row r="86" spans="1:6" x14ac:dyDescent="0.25">
      <c r="A86">
        <v>85</v>
      </c>
      <c r="B86" t="s">
        <v>44</v>
      </c>
      <c r="C86" t="s">
        <v>243</v>
      </c>
      <c r="D86" s="1">
        <v>45589.672024108797</v>
      </c>
      <c r="E86" s="2">
        <v>45580</v>
      </c>
      <c r="F86" t="s">
        <v>263</v>
      </c>
    </row>
    <row r="87" spans="1:6" x14ac:dyDescent="0.25">
      <c r="A87">
        <v>86</v>
      </c>
      <c r="B87" t="s">
        <v>44</v>
      </c>
      <c r="C87" t="s">
        <v>243</v>
      </c>
      <c r="D87" s="1">
        <v>45589.672425208337</v>
      </c>
      <c r="E87" s="2">
        <v>45422</v>
      </c>
      <c r="F87" t="s">
        <v>264</v>
      </c>
    </row>
    <row r="88" spans="1:6" x14ac:dyDescent="0.25">
      <c r="A88">
        <v>87</v>
      </c>
      <c r="B88" t="s">
        <v>44</v>
      </c>
      <c r="C88" t="s">
        <v>243</v>
      </c>
      <c r="D88" s="1">
        <v>45589.672729270831</v>
      </c>
      <c r="E88" s="2">
        <v>45580</v>
      </c>
      <c r="F88" t="s">
        <v>265</v>
      </c>
    </row>
    <row r="89" spans="1:6" x14ac:dyDescent="0.25">
      <c r="A89">
        <v>88</v>
      </c>
      <c r="B89" t="s">
        <v>44</v>
      </c>
      <c r="C89" t="s">
        <v>243</v>
      </c>
      <c r="D89" s="1">
        <v>45589.673032766201</v>
      </c>
      <c r="E89" t="s">
        <v>174</v>
      </c>
      <c r="F89" t="s">
        <v>266</v>
      </c>
    </row>
    <row r="90" spans="1:6" x14ac:dyDescent="0.25">
      <c r="A90">
        <v>89</v>
      </c>
      <c r="B90" t="s">
        <v>44</v>
      </c>
      <c r="C90" t="s">
        <v>243</v>
      </c>
      <c r="D90" s="1">
        <v>45589.67326653935</v>
      </c>
      <c r="E90" s="2">
        <v>45356</v>
      </c>
      <c r="F90" t="s">
        <v>267</v>
      </c>
    </row>
    <row r="91" spans="1:6" x14ac:dyDescent="0.25">
      <c r="A91">
        <v>90</v>
      </c>
      <c r="B91" t="s">
        <v>44</v>
      </c>
      <c r="C91" t="s">
        <v>100</v>
      </c>
      <c r="D91" s="1">
        <v>45589.675344583331</v>
      </c>
      <c r="E91" s="2">
        <v>45422</v>
      </c>
      <c r="F91" t="s">
        <v>268</v>
      </c>
    </row>
    <row r="92" spans="1:6" x14ac:dyDescent="0.25">
      <c r="A92">
        <v>91</v>
      </c>
      <c r="B92" t="s">
        <v>44</v>
      </c>
      <c r="C92" t="s">
        <v>100</v>
      </c>
      <c r="D92" s="1">
        <v>45589.677304259261</v>
      </c>
      <c r="E92" s="2">
        <v>45356</v>
      </c>
      <c r="F92" t="s">
        <v>269</v>
      </c>
    </row>
    <row r="93" spans="1:6" x14ac:dyDescent="0.25">
      <c r="A93">
        <v>92</v>
      </c>
      <c r="B93" t="s">
        <v>44</v>
      </c>
      <c r="C93" t="s">
        <v>243</v>
      </c>
      <c r="D93" s="1">
        <v>45589.677409525466</v>
      </c>
      <c r="E93" s="2">
        <v>45356</v>
      </c>
      <c r="F93" t="s">
        <v>270</v>
      </c>
    </row>
    <row r="94" spans="1:6" x14ac:dyDescent="0.25">
      <c r="A94">
        <v>93</v>
      </c>
      <c r="B94" t="s">
        <v>44</v>
      </c>
      <c r="C94" t="s">
        <v>243</v>
      </c>
      <c r="D94" s="1">
        <v>45589.677645671298</v>
      </c>
      <c r="E94" t="s">
        <v>174</v>
      </c>
      <c r="F94" t="s">
        <v>271</v>
      </c>
    </row>
    <row r="95" spans="1:6" x14ac:dyDescent="0.25">
      <c r="A95">
        <v>94</v>
      </c>
      <c r="B95" t="s">
        <v>44</v>
      </c>
      <c r="C95" t="s">
        <v>243</v>
      </c>
      <c r="D95" s="1">
        <v>45589.677899131944</v>
      </c>
      <c r="E95" t="s">
        <v>174</v>
      </c>
      <c r="F95" t="s">
        <v>272</v>
      </c>
    </row>
    <row r="96" spans="1:6" x14ac:dyDescent="0.25">
      <c r="A96">
        <v>95</v>
      </c>
      <c r="B96" t="s">
        <v>44</v>
      </c>
      <c r="C96" t="s">
        <v>243</v>
      </c>
      <c r="D96" s="1">
        <v>45589.678407037034</v>
      </c>
      <c r="E96" t="s">
        <v>174</v>
      </c>
      <c r="F96" t="s">
        <v>273</v>
      </c>
    </row>
    <row r="97" spans="1:6" x14ac:dyDescent="0.25">
      <c r="A97">
        <v>96</v>
      </c>
      <c r="B97" t="s">
        <v>44</v>
      </c>
      <c r="C97">
        <v>5</v>
      </c>
      <c r="D97" s="1">
        <v>45589.678929861111</v>
      </c>
      <c r="E97" s="2">
        <v>45356</v>
      </c>
      <c r="F97" t="s">
        <v>274</v>
      </c>
    </row>
    <row r="98" spans="1:6" x14ac:dyDescent="0.25">
      <c r="A98">
        <v>97</v>
      </c>
      <c r="B98" t="s">
        <v>44</v>
      </c>
      <c r="C98" t="s">
        <v>243</v>
      </c>
      <c r="D98" s="1">
        <v>45589.679317511574</v>
      </c>
      <c r="E98" t="s">
        <v>174</v>
      </c>
      <c r="F98" t="s">
        <v>275</v>
      </c>
    </row>
    <row r="99" spans="1:6" x14ac:dyDescent="0.25">
      <c r="A99">
        <v>98</v>
      </c>
      <c r="B99" t="s">
        <v>44</v>
      </c>
      <c r="C99" t="s">
        <v>243</v>
      </c>
      <c r="D99" s="1">
        <v>45589.680065289351</v>
      </c>
      <c r="E99" s="2">
        <v>45356</v>
      </c>
      <c r="F99" t="s">
        <v>276</v>
      </c>
    </row>
    <row r="100" spans="1:6" x14ac:dyDescent="0.25">
      <c r="A100">
        <v>99</v>
      </c>
      <c r="B100" t="s">
        <v>44</v>
      </c>
      <c r="C100">
        <v>5</v>
      </c>
      <c r="D100" s="1">
        <v>45589.684614386577</v>
      </c>
      <c r="E100" s="2">
        <v>45580</v>
      </c>
      <c r="F100" t="s">
        <v>277</v>
      </c>
    </row>
    <row r="101" spans="1:6" x14ac:dyDescent="0.25">
      <c r="A101">
        <v>100</v>
      </c>
      <c r="B101" t="s">
        <v>44</v>
      </c>
      <c r="C101" t="s">
        <v>243</v>
      </c>
      <c r="D101" s="1">
        <v>45589.687793437501</v>
      </c>
      <c r="E101" s="2">
        <v>45422</v>
      </c>
      <c r="F101" t="s">
        <v>278</v>
      </c>
    </row>
    <row r="102" spans="1:6" x14ac:dyDescent="0.25">
      <c r="A102">
        <v>101</v>
      </c>
      <c r="B102" t="s">
        <v>44</v>
      </c>
      <c r="C102" t="s">
        <v>243</v>
      </c>
      <c r="D102" s="1">
        <v>45589.689355601855</v>
      </c>
      <c r="E102" s="2">
        <v>45580</v>
      </c>
      <c r="F102" t="s">
        <v>279</v>
      </c>
    </row>
    <row r="103" spans="1:6" x14ac:dyDescent="0.25">
      <c r="A103">
        <v>102</v>
      </c>
      <c r="B103" t="s">
        <v>44</v>
      </c>
      <c r="C103" t="s">
        <v>243</v>
      </c>
      <c r="D103" s="1">
        <v>45589.690122662039</v>
      </c>
      <c r="E103" s="2">
        <v>45422</v>
      </c>
      <c r="F103" t="s">
        <v>280</v>
      </c>
    </row>
    <row r="104" spans="1:6" x14ac:dyDescent="0.25">
      <c r="A104">
        <v>103</v>
      </c>
      <c r="B104" t="s">
        <v>44</v>
      </c>
      <c r="C104">
        <v>5</v>
      </c>
      <c r="D104" s="1">
        <v>45589.691053865739</v>
      </c>
      <c r="E104" s="2">
        <v>45422</v>
      </c>
      <c r="F104" t="s">
        <v>281</v>
      </c>
    </row>
    <row r="105" spans="1:6" x14ac:dyDescent="0.25">
      <c r="A105">
        <v>104</v>
      </c>
      <c r="B105" t="s">
        <v>44</v>
      </c>
      <c r="C105" t="s">
        <v>243</v>
      </c>
      <c r="D105" s="1">
        <v>45589.692915324071</v>
      </c>
      <c r="E105" s="2">
        <v>45422</v>
      </c>
      <c r="F105" t="s">
        <v>282</v>
      </c>
    </row>
    <row r="106" spans="1:6" x14ac:dyDescent="0.25">
      <c r="A106">
        <v>105</v>
      </c>
      <c r="B106" t="s">
        <v>44</v>
      </c>
      <c r="C106">
        <v>5</v>
      </c>
      <c r="D106" s="1">
        <v>45589.694058749999</v>
      </c>
      <c r="E106" s="2">
        <v>45356</v>
      </c>
      <c r="F106" t="s">
        <v>283</v>
      </c>
    </row>
    <row r="107" spans="1:6" x14ac:dyDescent="0.25">
      <c r="A107">
        <v>106</v>
      </c>
      <c r="B107" t="s">
        <v>44</v>
      </c>
      <c r="C107">
        <v>5</v>
      </c>
      <c r="D107" s="1">
        <v>45589.695252118057</v>
      </c>
      <c r="E107" s="2">
        <v>45356</v>
      </c>
      <c r="F107" t="s">
        <v>284</v>
      </c>
    </row>
    <row r="108" spans="1:6" x14ac:dyDescent="0.25">
      <c r="A108">
        <v>107</v>
      </c>
      <c r="B108" t="s">
        <v>44</v>
      </c>
      <c r="C108">
        <v>5</v>
      </c>
      <c r="D108" s="1">
        <v>45589.696532905095</v>
      </c>
      <c r="E108" s="2">
        <v>45422</v>
      </c>
      <c r="F108" t="s">
        <v>285</v>
      </c>
    </row>
    <row r="109" spans="1:6" x14ac:dyDescent="0.25">
      <c r="A109">
        <v>108</v>
      </c>
      <c r="B109" t="s">
        <v>44</v>
      </c>
      <c r="C109">
        <v>5</v>
      </c>
      <c r="D109" s="1">
        <v>45589.698011203705</v>
      </c>
      <c r="E109" s="2">
        <v>45422</v>
      </c>
      <c r="F109" t="s">
        <v>286</v>
      </c>
    </row>
    <row r="110" spans="1:6" x14ac:dyDescent="0.25">
      <c r="A110">
        <v>109</v>
      </c>
      <c r="B110" t="s">
        <v>44</v>
      </c>
      <c r="C110">
        <v>5</v>
      </c>
      <c r="D110" s="1">
        <v>45589.698973125</v>
      </c>
      <c r="E110" s="2">
        <v>45422</v>
      </c>
      <c r="F110" t="s">
        <v>287</v>
      </c>
    </row>
    <row r="111" spans="1:6" x14ac:dyDescent="0.25">
      <c r="A111">
        <v>110</v>
      </c>
      <c r="B111" t="s">
        <v>44</v>
      </c>
      <c r="C111" t="s">
        <v>243</v>
      </c>
      <c r="D111" s="1">
        <v>45589.700620081021</v>
      </c>
      <c r="E111" s="2">
        <v>45422</v>
      </c>
      <c r="F111" t="s">
        <v>288</v>
      </c>
    </row>
    <row r="112" spans="1:6" x14ac:dyDescent="0.25">
      <c r="A112">
        <v>111</v>
      </c>
      <c r="B112" t="s">
        <v>44</v>
      </c>
      <c r="C112" t="s">
        <v>243</v>
      </c>
      <c r="D112" s="1">
        <v>45589.701035092592</v>
      </c>
      <c r="E112" s="2">
        <v>45356</v>
      </c>
      <c r="F112" t="s">
        <v>289</v>
      </c>
    </row>
    <row r="113" spans="1:6" x14ac:dyDescent="0.25">
      <c r="A113">
        <v>112</v>
      </c>
      <c r="B113" t="s">
        <v>44</v>
      </c>
      <c r="C113" t="s">
        <v>290</v>
      </c>
      <c r="D113" s="1">
        <v>45589.70630114583</v>
      </c>
      <c r="E113" s="2">
        <v>45356</v>
      </c>
      <c r="F113" t="s">
        <v>291</v>
      </c>
    </row>
    <row r="114" spans="1:6" x14ac:dyDescent="0.25">
      <c r="A114">
        <v>113</v>
      </c>
      <c r="B114" t="s">
        <v>44</v>
      </c>
      <c r="C114" t="s">
        <v>107</v>
      </c>
      <c r="D114" s="1">
        <v>45589.711103784721</v>
      </c>
      <c r="E114" t="s">
        <v>174</v>
      </c>
      <c r="F114" t="s">
        <v>292</v>
      </c>
    </row>
    <row r="115" spans="1:6" x14ac:dyDescent="0.25">
      <c r="A115">
        <v>114</v>
      </c>
      <c r="B115" t="s">
        <v>44</v>
      </c>
      <c r="C115" t="s">
        <v>243</v>
      </c>
      <c r="D115" s="1">
        <v>45589.712279791667</v>
      </c>
      <c r="E115" t="s">
        <v>174</v>
      </c>
      <c r="F115" t="s">
        <v>293</v>
      </c>
    </row>
    <row r="116" spans="1:6" x14ac:dyDescent="0.25">
      <c r="A116">
        <v>115</v>
      </c>
      <c r="B116" t="s">
        <v>44</v>
      </c>
      <c r="C116" t="s">
        <v>107</v>
      </c>
      <c r="D116" s="1">
        <v>45589.712594803241</v>
      </c>
      <c r="E116" s="2">
        <v>45580</v>
      </c>
      <c r="F116" t="s">
        <v>294</v>
      </c>
    </row>
    <row r="117" spans="1:6" x14ac:dyDescent="0.25">
      <c r="A117">
        <v>116</v>
      </c>
      <c r="B117" t="s">
        <v>44</v>
      </c>
      <c r="C117">
        <v>5</v>
      </c>
      <c r="D117" s="1">
        <v>45589.713281284719</v>
      </c>
      <c r="E117" s="2">
        <v>45356</v>
      </c>
      <c r="F117" t="s">
        <v>295</v>
      </c>
    </row>
    <row r="118" spans="1:6" x14ac:dyDescent="0.25">
      <c r="A118">
        <v>117</v>
      </c>
      <c r="B118" t="s">
        <v>44</v>
      </c>
      <c r="C118" t="s">
        <v>243</v>
      </c>
      <c r="D118" s="1">
        <v>45589.713551666668</v>
      </c>
      <c r="E118" s="2">
        <v>45422</v>
      </c>
      <c r="F118" t="s">
        <v>296</v>
      </c>
    </row>
    <row r="119" spans="1:6" x14ac:dyDescent="0.25">
      <c r="A119">
        <v>118</v>
      </c>
      <c r="B119" t="s">
        <v>44</v>
      </c>
      <c r="C119">
        <v>5</v>
      </c>
      <c r="D119" s="1">
        <v>45589.713935057873</v>
      </c>
      <c r="E119" s="2">
        <v>45580</v>
      </c>
      <c r="F119" t="s">
        <v>297</v>
      </c>
    </row>
    <row r="120" spans="1:6" x14ac:dyDescent="0.25">
      <c r="A120">
        <v>119</v>
      </c>
      <c r="B120" t="s">
        <v>44</v>
      </c>
      <c r="C120" t="s">
        <v>243</v>
      </c>
      <c r="D120" s="1">
        <v>45589.714121539349</v>
      </c>
      <c r="E120" t="s">
        <v>174</v>
      </c>
      <c r="F120" t="s">
        <v>298</v>
      </c>
    </row>
    <row r="121" spans="1:6" x14ac:dyDescent="0.25">
      <c r="A121">
        <v>120</v>
      </c>
      <c r="B121" t="s">
        <v>44</v>
      </c>
      <c r="C121">
        <v>5</v>
      </c>
      <c r="D121" s="1">
        <v>45589.715324745368</v>
      </c>
      <c r="E121" s="2">
        <v>45580</v>
      </c>
      <c r="F121" t="s">
        <v>299</v>
      </c>
    </row>
    <row r="122" spans="1:6" x14ac:dyDescent="0.25">
      <c r="A122">
        <v>121</v>
      </c>
      <c r="B122" t="s">
        <v>44</v>
      </c>
      <c r="C122">
        <v>5</v>
      </c>
      <c r="D122" s="1">
        <v>45589.717173020836</v>
      </c>
      <c r="E122" s="2">
        <v>45356</v>
      </c>
      <c r="F122" t="s">
        <v>300</v>
      </c>
    </row>
    <row r="123" spans="1:6" x14ac:dyDescent="0.25">
      <c r="A123">
        <v>122</v>
      </c>
      <c r="B123" t="s">
        <v>44</v>
      </c>
      <c r="C123">
        <v>5</v>
      </c>
      <c r="D123" s="1">
        <v>45589.718591527781</v>
      </c>
      <c r="E123" s="2">
        <v>45422</v>
      </c>
      <c r="F123" t="s">
        <v>301</v>
      </c>
    </row>
    <row r="124" spans="1:6" x14ac:dyDescent="0.25">
      <c r="A124">
        <v>123</v>
      </c>
      <c r="B124" t="s">
        <v>44</v>
      </c>
      <c r="C124" t="s">
        <v>243</v>
      </c>
      <c r="D124" s="1">
        <v>45589.718902986111</v>
      </c>
      <c r="E124" t="s">
        <v>174</v>
      </c>
      <c r="F124" t="s">
        <v>302</v>
      </c>
    </row>
    <row r="125" spans="1:6" x14ac:dyDescent="0.25">
      <c r="A125">
        <v>124</v>
      </c>
      <c r="B125" t="s">
        <v>44</v>
      </c>
      <c r="C125" t="s">
        <v>243</v>
      </c>
      <c r="D125" s="1">
        <v>45589.719155092593</v>
      </c>
      <c r="E125" t="s">
        <v>174</v>
      </c>
      <c r="F125" t="s">
        <v>303</v>
      </c>
    </row>
    <row r="126" spans="1:6" x14ac:dyDescent="0.25">
      <c r="A126">
        <v>125</v>
      </c>
      <c r="B126" t="s">
        <v>44</v>
      </c>
      <c r="C126" t="s">
        <v>243</v>
      </c>
      <c r="D126" s="1">
        <v>45589.71967165509</v>
      </c>
      <c r="E126" s="2">
        <v>45422</v>
      </c>
      <c r="F126" t="s">
        <v>304</v>
      </c>
    </row>
    <row r="127" spans="1:6" x14ac:dyDescent="0.25">
      <c r="A127">
        <v>126</v>
      </c>
      <c r="B127" t="s">
        <v>44</v>
      </c>
      <c r="C127" t="s">
        <v>243</v>
      </c>
      <c r="D127" s="1">
        <v>45589.719913912035</v>
      </c>
      <c r="E127" s="2">
        <v>45422</v>
      </c>
      <c r="F127" t="s">
        <v>305</v>
      </c>
    </row>
    <row r="128" spans="1:6" x14ac:dyDescent="0.25">
      <c r="A128">
        <v>127</v>
      </c>
      <c r="B128" t="s">
        <v>44</v>
      </c>
      <c r="C128" t="s">
        <v>243</v>
      </c>
      <c r="D128" s="1">
        <v>45589.720567256947</v>
      </c>
      <c r="E128" s="2">
        <v>45356</v>
      </c>
      <c r="F128" t="s">
        <v>306</v>
      </c>
    </row>
    <row r="129" spans="1:6" x14ac:dyDescent="0.25">
      <c r="A129">
        <v>128</v>
      </c>
      <c r="B129" t="s">
        <v>44</v>
      </c>
      <c r="C129" t="s">
        <v>243</v>
      </c>
      <c r="D129" s="1">
        <v>45589.721070532411</v>
      </c>
      <c r="E129" s="2">
        <v>45422</v>
      </c>
      <c r="F129" t="s">
        <v>307</v>
      </c>
    </row>
    <row r="130" spans="1:6" x14ac:dyDescent="0.25">
      <c r="A130">
        <v>129</v>
      </c>
      <c r="B130" t="s">
        <v>44</v>
      </c>
      <c r="C130" t="s">
        <v>243</v>
      </c>
      <c r="D130" s="1">
        <v>45589.721505277776</v>
      </c>
      <c r="E130" s="2">
        <v>45580</v>
      </c>
      <c r="F130" t="s">
        <v>308</v>
      </c>
    </row>
    <row r="131" spans="1:6" x14ac:dyDescent="0.25">
      <c r="A131">
        <v>130</v>
      </c>
      <c r="B131" t="s">
        <v>44</v>
      </c>
      <c r="C131" t="s">
        <v>243</v>
      </c>
      <c r="D131" s="1">
        <v>45589.722322071757</v>
      </c>
      <c r="E131" t="s">
        <v>174</v>
      </c>
      <c r="F131" t="s">
        <v>309</v>
      </c>
    </row>
    <row r="132" spans="1:6" x14ac:dyDescent="0.25">
      <c r="A132">
        <v>131</v>
      </c>
      <c r="B132" t="s">
        <v>44</v>
      </c>
      <c r="C132" t="s">
        <v>243</v>
      </c>
      <c r="D132" s="1">
        <v>45589.72288321759</v>
      </c>
      <c r="E132" s="2">
        <v>45356</v>
      </c>
      <c r="F132" t="s">
        <v>310</v>
      </c>
    </row>
    <row r="133" spans="1:6" x14ac:dyDescent="0.25">
      <c r="A133">
        <v>132</v>
      </c>
      <c r="B133" t="s">
        <v>44</v>
      </c>
      <c r="C133" t="s">
        <v>243</v>
      </c>
      <c r="D133" s="1">
        <v>45589.723109293984</v>
      </c>
      <c r="E133" s="2">
        <v>45356</v>
      </c>
      <c r="F133" t="s">
        <v>311</v>
      </c>
    </row>
    <row r="134" spans="1:6" x14ac:dyDescent="0.25">
      <c r="A134">
        <v>133</v>
      </c>
      <c r="B134" t="s">
        <v>44</v>
      </c>
      <c r="C134" t="s">
        <v>243</v>
      </c>
      <c r="D134" s="1">
        <v>45589.724818055554</v>
      </c>
      <c r="E134" t="s">
        <v>174</v>
      </c>
      <c r="F134" t="s">
        <v>312</v>
      </c>
    </row>
    <row r="135" spans="1:6" x14ac:dyDescent="0.25">
      <c r="A135">
        <v>134</v>
      </c>
      <c r="B135" t="s">
        <v>44</v>
      </c>
      <c r="C135" t="s">
        <v>243</v>
      </c>
      <c r="D135" s="1">
        <v>45589.725168379628</v>
      </c>
      <c r="E135" s="2">
        <v>45422</v>
      </c>
      <c r="F135" t="s">
        <v>313</v>
      </c>
    </row>
    <row r="136" spans="1:6" x14ac:dyDescent="0.25">
      <c r="A136">
        <v>135</v>
      </c>
      <c r="B136" t="s">
        <v>44</v>
      </c>
      <c r="C136">
        <v>5</v>
      </c>
      <c r="D136" s="1">
        <v>45589.727193993058</v>
      </c>
      <c r="E136" s="2">
        <v>45422</v>
      </c>
      <c r="F136" t="s">
        <v>314</v>
      </c>
    </row>
    <row r="137" spans="1:6" x14ac:dyDescent="0.25">
      <c r="A137">
        <v>136</v>
      </c>
      <c r="B137" t="s">
        <v>44</v>
      </c>
      <c r="C137" t="s">
        <v>243</v>
      </c>
      <c r="D137" s="1">
        <v>45589.728802083337</v>
      </c>
      <c r="E137" s="2">
        <v>45422</v>
      </c>
      <c r="F137" t="s">
        <v>315</v>
      </c>
    </row>
    <row r="138" spans="1:6" x14ac:dyDescent="0.25">
      <c r="A138">
        <v>137</v>
      </c>
      <c r="B138" t="s">
        <v>44</v>
      </c>
      <c r="C138">
        <v>5</v>
      </c>
      <c r="D138" s="1">
        <v>45589.728758506943</v>
      </c>
      <c r="E138" s="2">
        <v>45580</v>
      </c>
      <c r="F138" t="s">
        <v>316</v>
      </c>
    </row>
    <row r="139" spans="1:6" x14ac:dyDescent="0.25">
      <c r="A139">
        <v>138</v>
      </c>
      <c r="B139" t="s">
        <v>44</v>
      </c>
      <c r="C139" t="s">
        <v>243</v>
      </c>
      <c r="D139" s="1">
        <v>45589.729113252317</v>
      </c>
      <c r="E139" t="s">
        <v>174</v>
      </c>
      <c r="F139" t="s">
        <v>317</v>
      </c>
    </row>
    <row r="140" spans="1:6" x14ac:dyDescent="0.25">
      <c r="A140">
        <v>139</v>
      </c>
      <c r="B140" t="s">
        <v>44</v>
      </c>
      <c r="C140" t="s">
        <v>243</v>
      </c>
      <c r="D140" s="1">
        <v>45589.729918715275</v>
      </c>
      <c r="E140" s="2">
        <v>45356</v>
      </c>
      <c r="F140" t="s">
        <v>318</v>
      </c>
    </row>
    <row r="141" spans="1:6" x14ac:dyDescent="0.25">
      <c r="A141">
        <v>140</v>
      </c>
      <c r="B141" t="s">
        <v>44</v>
      </c>
      <c r="C141" t="s">
        <v>243</v>
      </c>
      <c r="D141" s="1">
        <v>45589.730195937504</v>
      </c>
      <c r="E141" t="s">
        <v>174</v>
      </c>
      <c r="F141" t="s">
        <v>319</v>
      </c>
    </row>
    <row r="142" spans="1:6" x14ac:dyDescent="0.25">
      <c r="A142">
        <v>141</v>
      </c>
      <c r="B142" t="s">
        <v>44</v>
      </c>
      <c r="C142" t="s">
        <v>243</v>
      </c>
      <c r="D142" s="1">
        <v>45589.730449247683</v>
      </c>
      <c r="E142" t="s">
        <v>174</v>
      </c>
      <c r="F142" t="s">
        <v>320</v>
      </c>
    </row>
    <row r="143" spans="1:6" x14ac:dyDescent="0.25">
      <c r="A143">
        <v>142</v>
      </c>
      <c r="B143" t="s">
        <v>44</v>
      </c>
      <c r="C143" t="s">
        <v>243</v>
      </c>
      <c r="D143" s="1">
        <v>45589.730716770835</v>
      </c>
      <c r="E143" t="s">
        <v>174</v>
      </c>
      <c r="F143" t="s">
        <v>321</v>
      </c>
    </row>
    <row r="144" spans="1:6" x14ac:dyDescent="0.25">
      <c r="A144">
        <v>143</v>
      </c>
      <c r="B144" t="s">
        <v>44</v>
      </c>
      <c r="C144" t="s">
        <v>243</v>
      </c>
      <c r="D144" s="1">
        <v>45589.731931932867</v>
      </c>
      <c r="E144" s="2">
        <v>45422</v>
      </c>
      <c r="F144" t="s">
        <v>322</v>
      </c>
    </row>
    <row r="145" spans="1:6" x14ac:dyDescent="0.25">
      <c r="A145">
        <v>144</v>
      </c>
      <c r="B145" t="s">
        <v>44</v>
      </c>
      <c r="C145" t="s">
        <v>243</v>
      </c>
      <c r="D145" s="1">
        <v>45589.732493900461</v>
      </c>
      <c r="E145" t="s">
        <v>174</v>
      </c>
      <c r="F145" t="s">
        <v>323</v>
      </c>
    </row>
    <row r="146" spans="1:6" x14ac:dyDescent="0.25">
      <c r="A146">
        <v>145</v>
      </c>
      <c r="B146" t="s">
        <v>44</v>
      </c>
      <c r="C146" t="s">
        <v>243</v>
      </c>
      <c r="D146" s="1">
        <v>45589.732710879631</v>
      </c>
      <c r="E146" t="s">
        <v>174</v>
      </c>
      <c r="F146" t="s">
        <v>324</v>
      </c>
    </row>
    <row r="147" spans="1:6" x14ac:dyDescent="0.25">
      <c r="A147">
        <v>146</v>
      </c>
      <c r="B147" t="s">
        <v>44</v>
      </c>
      <c r="C147" t="s">
        <v>243</v>
      </c>
      <c r="D147" s="1">
        <v>45589.734167025461</v>
      </c>
      <c r="E147" t="s">
        <v>174</v>
      </c>
      <c r="F147" t="s">
        <v>325</v>
      </c>
    </row>
    <row r="148" spans="1:6" x14ac:dyDescent="0.25">
      <c r="A148">
        <v>147</v>
      </c>
      <c r="B148" t="s">
        <v>44</v>
      </c>
      <c r="C148" t="s">
        <v>243</v>
      </c>
      <c r="D148" s="1">
        <v>45589.734409351855</v>
      </c>
      <c r="E148" s="2">
        <v>45580</v>
      </c>
      <c r="F148" t="s">
        <v>326</v>
      </c>
    </row>
    <row r="149" spans="1:6" x14ac:dyDescent="0.25">
      <c r="A149">
        <v>148</v>
      </c>
      <c r="B149" t="s">
        <v>44</v>
      </c>
      <c r="C149">
        <v>5</v>
      </c>
      <c r="D149" s="1">
        <v>45589.734622858799</v>
      </c>
      <c r="E149" s="2">
        <v>45422</v>
      </c>
      <c r="F149" t="s">
        <v>327</v>
      </c>
    </row>
    <row r="150" spans="1:6" x14ac:dyDescent="0.25">
      <c r="A150">
        <v>149</v>
      </c>
      <c r="B150" t="s">
        <v>44</v>
      </c>
      <c r="C150" t="s">
        <v>243</v>
      </c>
      <c r="D150" s="1">
        <v>45589.7347568287</v>
      </c>
      <c r="E150" t="s">
        <v>174</v>
      </c>
      <c r="F150" t="s">
        <v>328</v>
      </c>
    </row>
    <row r="151" spans="1:6" x14ac:dyDescent="0.25">
      <c r="A151">
        <v>150</v>
      </c>
      <c r="B151" t="s">
        <v>44</v>
      </c>
      <c r="C151" t="s">
        <v>243</v>
      </c>
      <c r="D151" s="1">
        <v>45589.735046631948</v>
      </c>
      <c r="E151" t="s">
        <v>174</v>
      </c>
      <c r="F151" t="s">
        <v>329</v>
      </c>
    </row>
    <row r="152" spans="1:6" x14ac:dyDescent="0.25">
      <c r="A152">
        <v>151</v>
      </c>
      <c r="B152" t="s">
        <v>44</v>
      </c>
      <c r="C152" t="s">
        <v>243</v>
      </c>
      <c r="D152" s="1">
        <v>45589.735302592591</v>
      </c>
      <c r="E152" t="s">
        <v>174</v>
      </c>
      <c r="F152" t="s">
        <v>330</v>
      </c>
    </row>
    <row r="153" spans="1:6" x14ac:dyDescent="0.25">
      <c r="A153">
        <v>152</v>
      </c>
      <c r="B153" t="s">
        <v>44</v>
      </c>
      <c r="C153">
        <v>5</v>
      </c>
      <c r="D153" s="1">
        <v>45589.735336689817</v>
      </c>
      <c r="E153" s="2">
        <v>45422</v>
      </c>
      <c r="F153" t="s">
        <v>331</v>
      </c>
    </row>
    <row r="154" spans="1:6" x14ac:dyDescent="0.25">
      <c r="A154">
        <v>153</v>
      </c>
      <c r="B154" t="s">
        <v>44</v>
      </c>
      <c r="C154" t="s">
        <v>243</v>
      </c>
      <c r="D154" s="1">
        <v>45589.735977800927</v>
      </c>
      <c r="E154" t="s">
        <v>174</v>
      </c>
      <c r="F154" t="s">
        <v>332</v>
      </c>
    </row>
    <row r="155" spans="1:6" x14ac:dyDescent="0.25">
      <c r="A155">
        <v>154</v>
      </c>
      <c r="B155" t="s">
        <v>44</v>
      </c>
      <c r="C155">
        <v>5</v>
      </c>
      <c r="D155" s="1">
        <v>45589.738516331017</v>
      </c>
      <c r="E155" s="2">
        <v>45422</v>
      </c>
      <c r="F155" t="s">
        <v>333</v>
      </c>
    </row>
    <row r="156" spans="1:6" x14ac:dyDescent="0.25">
      <c r="A156">
        <v>155</v>
      </c>
      <c r="B156" t="s">
        <v>44</v>
      </c>
      <c r="C156" t="s">
        <v>243</v>
      </c>
      <c r="D156" s="1">
        <v>45589.744170324077</v>
      </c>
      <c r="E156" t="s">
        <v>174</v>
      </c>
      <c r="F156" t="s">
        <v>334</v>
      </c>
    </row>
    <row r="157" spans="1:6" x14ac:dyDescent="0.25">
      <c r="A157">
        <v>156</v>
      </c>
      <c r="B157" t="s">
        <v>44</v>
      </c>
      <c r="C157">
        <v>5</v>
      </c>
      <c r="D157" s="1">
        <v>45589.744299062499</v>
      </c>
      <c r="E157" t="s">
        <v>174</v>
      </c>
      <c r="F157" t="s">
        <v>335</v>
      </c>
    </row>
    <row r="158" spans="1:6" x14ac:dyDescent="0.25">
      <c r="A158">
        <v>157</v>
      </c>
      <c r="B158" t="s">
        <v>44</v>
      </c>
      <c r="C158" t="s">
        <v>243</v>
      </c>
      <c r="D158" s="1">
        <v>45589.744481296293</v>
      </c>
      <c r="E158" t="s">
        <v>174</v>
      </c>
      <c r="F158" t="s">
        <v>336</v>
      </c>
    </row>
    <row r="159" spans="1:6" x14ac:dyDescent="0.25">
      <c r="A159">
        <v>158</v>
      </c>
      <c r="B159" t="s">
        <v>44</v>
      </c>
      <c r="C159">
        <v>5</v>
      </c>
      <c r="D159" s="1">
        <v>45589.745170891205</v>
      </c>
      <c r="E159" s="2">
        <v>45422</v>
      </c>
      <c r="F159" t="s">
        <v>337</v>
      </c>
    </row>
    <row r="160" spans="1:6" x14ac:dyDescent="0.25">
      <c r="A160">
        <v>159</v>
      </c>
      <c r="B160" t="s">
        <v>44</v>
      </c>
      <c r="C160">
        <v>5</v>
      </c>
      <c r="D160" s="1">
        <v>45589.745752835646</v>
      </c>
      <c r="E160" s="2">
        <v>45356</v>
      </c>
      <c r="F160" t="s">
        <v>338</v>
      </c>
    </row>
    <row r="161" spans="1:6" x14ac:dyDescent="0.25">
      <c r="A161">
        <v>160</v>
      </c>
      <c r="B161" t="s">
        <v>44</v>
      </c>
      <c r="C161" t="s">
        <v>243</v>
      </c>
      <c r="D161" s="1">
        <v>45589.745841886572</v>
      </c>
      <c r="E161" t="s">
        <v>174</v>
      </c>
      <c r="F161" t="s">
        <v>339</v>
      </c>
    </row>
    <row r="162" spans="1:6" x14ac:dyDescent="0.25">
      <c r="A162">
        <v>161</v>
      </c>
      <c r="B162" t="s">
        <v>44</v>
      </c>
      <c r="C162" t="s">
        <v>243</v>
      </c>
      <c r="D162" s="1">
        <v>45589.746207291668</v>
      </c>
      <c r="E162" t="s">
        <v>174</v>
      </c>
      <c r="F162" t="s">
        <v>340</v>
      </c>
    </row>
    <row r="163" spans="1:6" x14ac:dyDescent="0.25">
      <c r="A163">
        <v>162</v>
      </c>
      <c r="B163" t="s">
        <v>44</v>
      </c>
      <c r="C163" t="s">
        <v>243</v>
      </c>
      <c r="D163" s="1">
        <v>45589.746664236111</v>
      </c>
      <c r="E163" t="s">
        <v>174</v>
      </c>
      <c r="F163" t="s">
        <v>341</v>
      </c>
    </row>
    <row r="164" spans="1:6" x14ac:dyDescent="0.25">
      <c r="A164">
        <v>163</v>
      </c>
      <c r="B164" t="s">
        <v>44</v>
      </c>
      <c r="C164" t="s">
        <v>243</v>
      </c>
      <c r="D164" s="1">
        <v>45589.746923136576</v>
      </c>
      <c r="E164" t="s">
        <v>174</v>
      </c>
      <c r="F164" t="s">
        <v>342</v>
      </c>
    </row>
    <row r="165" spans="1:6" x14ac:dyDescent="0.25">
      <c r="A165">
        <v>164</v>
      </c>
      <c r="B165" t="s">
        <v>44</v>
      </c>
      <c r="C165" t="s">
        <v>255</v>
      </c>
      <c r="D165" s="1">
        <v>45589.747233009257</v>
      </c>
      <c r="E165" s="2">
        <v>45580</v>
      </c>
      <c r="F165" t="s">
        <v>343</v>
      </c>
    </row>
    <row r="166" spans="1:6" x14ac:dyDescent="0.25">
      <c r="A166">
        <v>165</v>
      </c>
      <c r="B166" t="s">
        <v>44</v>
      </c>
      <c r="C166" t="s">
        <v>243</v>
      </c>
      <c r="D166" s="1">
        <v>45589.747605775461</v>
      </c>
      <c r="E166" s="2">
        <v>45580</v>
      </c>
      <c r="F166" t="s">
        <v>344</v>
      </c>
    </row>
    <row r="167" spans="1:6" x14ac:dyDescent="0.25">
      <c r="A167">
        <v>166</v>
      </c>
      <c r="B167" t="s">
        <v>44</v>
      </c>
      <c r="C167" t="s">
        <v>243</v>
      </c>
      <c r="D167" s="1">
        <v>45589.747809826389</v>
      </c>
      <c r="E167" t="s">
        <v>174</v>
      </c>
      <c r="F167" t="s">
        <v>345</v>
      </c>
    </row>
    <row r="168" spans="1:6" x14ac:dyDescent="0.25">
      <c r="A168">
        <v>167</v>
      </c>
      <c r="B168" t="s">
        <v>44</v>
      </c>
      <c r="C168" t="s">
        <v>243</v>
      </c>
      <c r="D168" s="1">
        <v>45589.748137430557</v>
      </c>
      <c r="E168" t="s">
        <v>174</v>
      </c>
      <c r="F168" t="s">
        <v>346</v>
      </c>
    </row>
    <row r="169" spans="1:6" x14ac:dyDescent="0.25">
      <c r="A169">
        <v>168</v>
      </c>
      <c r="B169" t="s">
        <v>44</v>
      </c>
      <c r="C169" t="s">
        <v>243</v>
      </c>
      <c r="D169" s="1">
        <v>45589.748569282405</v>
      </c>
      <c r="E169" s="2">
        <v>45356</v>
      </c>
      <c r="F169" t="s">
        <v>347</v>
      </c>
    </row>
    <row r="170" spans="1:6" x14ac:dyDescent="0.25">
      <c r="A170">
        <v>169</v>
      </c>
      <c r="B170" t="s">
        <v>44</v>
      </c>
      <c r="C170" t="s">
        <v>243</v>
      </c>
      <c r="D170" s="1">
        <v>45589.748838067128</v>
      </c>
      <c r="E170" s="2">
        <v>45422</v>
      </c>
      <c r="F170" t="s">
        <v>348</v>
      </c>
    </row>
    <row r="171" spans="1:6" x14ac:dyDescent="0.25">
      <c r="A171">
        <v>170</v>
      </c>
      <c r="B171" t="s">
        <v>44</v>
      </c>
      <c r="C171" t="s">
        <v>243</v>
      </c>
      <c r="D171" s="1">
        <v>45589.75182474537</v>
      </c>
      <c r="E171" t="s">
        <v>174</v>
      </c>
      <c r="F171" t="s">
        <v>349</v>
      </c>
    </row>
    <row r="172" spans="1:6" x14ac:dyDescent="0.25">
      <c r="A172">
        <v>171</v>
      </c>
      <c r="B172" t="s">
        <v>44</v>
      </c>
      <c r="C172" t="s">
        <v>350</v>
      </c>
      <c r="D172" s="1">
        <v>45589.753331701388</v>
      </c>
      <c r="E172" t="s">
        <v>174</v>
      </c>
      <c r="F172" t="s">
        <v>351</v>
      </c>
    </row>
    <row r="173" spans="1:6" x14ac:dyDescent="0.25">
      <c r="A173">
        <v>172</v>
      </c>
      <c r="B173" t="s">
        <v>44</v>
      </c>
      <c r="C173" t="s">
        <v>352</v>
      </c>
      <c r="D173" s="1">
        <v>45589.753756377315</v>
      </c>
      <c r="E173" s="2">
        <v>45356</v>
      </c>
      <c r="F173" t="s">
        <v>353</v>
      </c>
    </row>
    <row r="174" spans="1:6" x14ac:dyDescent="0.25">
      <c r="A174">
        <v>173</v>
      </c>
      <c r="B174" t="s">
        <v>44</v>
      </c>
      <c r="C174" t="s">
        <v>243</v>
      </c>
      <c r="D174" s="1">
        <v>45589.754428425927</v>
      </c>
      <c r="E174" t="s">
        <v>174</v>
      </c>
      <c r="F174" t="s">
        <v>354</v>
      </c>
    </row>
    <row r="175" spans="1:6" x14ac:dyDescent="0.25">
      <c r="A175">
        <v>174</v>
      </c>
      <c r="B175" t="s">
        <v>44</v>
      </c>
      <c r="C175" t="s">
        <v>243</v>
      </c>
      <c r="D175" s="1">
        <v>45589.755216331017</v>
      </c>
      <c r="E175" t="s">
        <v>174</v>
      </c>
      <c r="F175" t="s">
        <v>355</v>
      </c>
    </row>
    <row r="176" spans="1:6" x14ac:dyDescent="0.25">
      <c r="A176">
        <v>175</v>
      </c>
      <c r="B176" t="s">
        <v>44</v>
      </c>
      <c r="C176" t="s">
        <v>243</v>
      </c>
      <c r="D176" s="1">
        <v>45589.755649513892</v>
      </c>
      <c r="E176" t="s">
        <v>174</v>
      </c>
      <c r="F176" t="s">
        <v>356</v>
      </c>
    </row>
    <row r="177" spans="1:6" x14ac:dyDescent="0.25">
      <c r="A177">
        <v>176</v>
      </c>
      <c r="B177" t="s">
        <v>44</v>
      </c>
      <c r="C177" t="s">
        <v>243</v>
      </c>
      <c r="D177" s="1">
        <v>45589.756050520831</v>
      </c>
      <c r="E177" t="s">
        <v>174</v>
      </c>
      <c r="F177" t="s">
        <v>357</v>
      </c>
    </row>
    <row r="178" spans="1:6" x14ac:dyDescent="0.25">
      <c r="A178">
        <v>177</v>
      </c>
      <c r="B178" t="s">
        <v>44</v>
      </c>
      <c r="C178" t="s">
        <v>243</v>
      </c>
      <c r="D178" s="1">
        <v>45589.756316516206</v>
      </c>
      <c r="E178" t="s">
        <v>174</v>
      </c>
      <c r="F178" t="s">
        <v>358</v>
      </c>
    </row>
    <row r="179" spans="1:6" x14ac:dyDescent="0.25">
      <c r="A179">
        <v>178</v>
      </c>
      <c r="B179" t="s">
        <v>44</v>
      </c>
      <c r="C179" t="s">
        <v>359</v>
      </c>
      <c r="D179" s="1">
        <v>45589.756572511571</v>
      </c>
      <c r="E179" s="2">
        <v>45422</v>
      </c>
      <c r="F179" t="s">
        <v>360</v>
      </c>
    </row>
    <row r="180" spans="1:6" x14ac:dyDescent="0.25">
      <c r="A180">
        <v>179</v>
      </c>
      <c r="B180" t="s">
        <v>44</v>
      </c>
      <c r="C180" t="s">
        <v>243</v>
      </c>
      <c r="D180" s="1">
        <v>45589.756781956021</v>
      </c>
      <c r="E180" t="s">
        <v>174</v>
      </c>
      <c r="F180" t="s">
        <v>361</v>
      </c>
    </row>
    <row r="181" spans="1:6" x14ac:dyDescent="0.25">
      <c r="A181">
        <v>180</v>
      </c>
      <c r="B181" t="s">
        <v>44</v>
      </c>
      <c r="C181" t="s">
        <v>243</v>
      </c>
      <c r="D181" s="1">
        <v>45589.757191180557</v>
      </c>
      <c r="E181" t="s">
        <v>174</v>
      </c>
      <c r="F181" t="s">
        <v>362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1176F-0D29-471C-85CE-7D4B1668EDB5}">
  <dimension ref="A1"/>
  <sheetViews>
    <sheetView workbookViewId="0">
      <selection activeCell="M32" sqref="M32"/>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C7F79-4D96-4561-8425-87D7B13D6D2D}">
  <dimension ref="A1"/>
  <sheetViews>
    <sheetView workbookViewId="0">
      <selection activeCell="W24" sqref="W24"/>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Transects - Draft</vt:lpstr>
      <vt:lpstr>GravelBars</vt:lpstr>
      <vt:lpstr>MapTransects</vt:lpstr>
      <vt:lpstr>MapGravelBars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Vitt</dc:creator>
  <cp:lastModifiedBy>Ian Achimore</cp:lastModifiedBy>
  <dcterms:created xsi:type="dcterms:W3CDTF">2015-06-05T18:17:20Z</dcterms:created>
  <dcterms:modified xsi:type="dcterms:W3CDTF">2024-11-14T19:27:24Z</dcterms:modified>
</cp:coreProperties>
</file>